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litecnicobari-my.sharepoint.com/personal/anna_lanzolla_poliba_it/Documents/Dati/CdL Elettronica e Tecnologie Internet/Pratiche studenti/Riconoscimento crediti/"/>
    </mc:Choice>
  </mc:AlternateContent>
  <xr:revisionPtr revIDLastSave="96" documentId="14_{D06D4127-772B-42F1-839B-B092BA462820}" xr6:coauthVersionLast="47" xr6:coauthVersionMax="47" xr10:uidLastSave="{9332CC0E-CEAF-40E6-B2E9-7997C1291DCE}"/>
  <bookViews>
    <workbookView xWindow="-98" yWindow="-98" windowWidth="21795" windowHeight="12975" activeTab="1" xr2:uid="{00000000-000D-0000-FFFF-FFFF00000000}"/>
  </bookViews>
  <sheets>
    <sheet name="L3 Curr ELN" sheetId="1" r:id="rId1"/>
    <sheet name="L3 Curr TLC" sheetId="4" r:id="rId2"/>
  </sheets>
  <externalReferences>
    <externalReference r:id="rId3"/>
  </externalReferences>
  <definedNames>
    <definedName name="_xlnm.Print_Area" localSheetId="0">'L3 Curr ELN'!$A$1:$AH$126</definedName>
    <definedName name="_xlnm.Print_Area" localSheetId="1">'L3 Curr TLC'!$A$1:$AH$123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40" i="4"/>
  <c r="H40" i="4"/>
  <c r="I30" i="4" s="1"/>
  <c r="E49" i="4"/>
  <c r="H49" i="4"/>
  <c r="I42" i="4" s="1"/>
  <c r="H89" i="4"/>
  <c r="I89" i="4" s="1"/>
  <c r="E89" i="4"/>
  <c r="I88" i="4"/>
  <c r="I87" i="4"/>
  <c r="I86" i="4"/>
  <c r="I84" i="4"/>
  <c r="I83" i="4"/>
  <c r="I82" i="4"/>
  <c r="I81" i="4"/>
  <c r="H79" i="4"/>
  <c r="I65" i="4" s="1"/>
  <c r="E79" i="4"/>
  <c r="H61" i="4"/>
  <c r="I51" i="4" s="1"/>
  <c r="E61" i="4"/>
  <c r="E28" i="4"/>
  <c r="H26" i="4"/>
  <c r="E26" i="4"/>
  <c r="H13" i="4"/>
  <c r="I3" i="4" s="1"/>
  <c r="E13" i="4"/>
  <c r="H63" i="4" l="1"/>
  <c r="I63" i="4" s="1"/>
  <c r="E63" i="4"/>
  <c r="H28" i="4"/>
  <c r="I28" i="4" s="1"/>
  <c r="E91" i="4"/>
  <c r="I15" i="4"/>
  <c r="H91" i="4"/>
  <c r="I91" i="4" s="1"/>
  <c r="E13" i="1"/>
  <c r="H13" i="1"/>
  <c r="I3" i="1" s="1"/>
  <c r="H42" i="1" l="1"/>
  <c r="H92" i="1"/>
  <c r="I92" i="1" s="1"/>
  <c r="E92" i="1"/>
  <c r="I91" i="1"/>
  <c r="I90" i="1"/>
  <c r="I89" i="1"/>
  <c r="I85" i="1"/>
  <c r="I86" i="1"/>
  <c r="I87" i="1"/>
  <c r="I84" i="1"/>
  <c r="H82" i="1"/>
  <c r="I66" i="1" s="1"/>
  <c r="E82" i="1"/>
  <c r="H51" i="1"/>
  <c r="I44" i="1" s="1"/>
  <c r="H62" i="1"/>
  <c r="I53" i="1" s="1"/>
  <c r="E51" i="1"/>
  <c r="E62" i="1"/>
  <c r="E42" i="1"/>
  <c r="I29" i="1"/>
  <c r="H25" i="1"/>
  <c r="E25" i="1"/>
  <c r="E94" i="1" l="1"/>
  <c r="I15" i="1"/>
  <c r="H27" i="1"/>
  <c r="I27" i="1" s="1"/>
  <c r="E64" i="1"/>
  <c r="H94" i="1"/>
  <c r="I94" i="1" s="1"/>
  <c r="H64" i="1"/>
  <c r="I64" i="1" s="1"/>
</calcChain>
</file>

<file path=xl/sharedStrings.xml><?xml version="1.0" encoding="utf-8"?>
<sst xmlns="http://schemas.openxmlformats.org/spreadsheetml/2006/main" count="162" uniqueCount="81">
  <si>
    <t>Caratterizzanti</t>
  </si>
  <si>
    <t xml:space="preserve">MAT/05 </t>
  </si>
  <si>
    <t xml:space="preserve">Analisi matematica </t>
  </si>
  <si>
    <t>MAT/03</t>
  </si>
  <si>
    <t xml:space="preserve">ING-INF/05 </t>
  </si>
  <si>
    <t>MAT/08</t>
  </si>
  <si>
    <t xml:space="preserve">FIS/01 </t>
  </si>
  <si>
    <t>ING-INF/07</t>
  </si>
  <si>
    <t>ING-IND/31</t>
  </si>
  <si>
    <t>ING-INF/03</t>
  </si>
  <si>
    <t>ING-INF/04</t>
  </si>
  <si>
    <t>ING-INF/02</t>
  </si>
  <si>
    <t>ING-INF/01 Elettronica</t>
  </si>
  <si>
    <t>ING-INF/03 Telecomunicazioni</t>
  </si>
  <si>
    <t>SSD</t>
  </si>
  <si>
    <t>Matematica, informatica e statistica</t>
  </si>
  <si>
    <t>Calcolo numerico</t>
  </si>
  <si>
    <t xml:space="preserve">di base </t>
  </si>
  <si>
    <t xml:space="preserve">Esito </t>
  </si>
  <si>
    <t>Fisica e Chimica</t>
  </si>
  <si>
    <t>Tot fisica chimica</t>
  </si>
  <si>
    <t>Tot mat., inf., stat.</t>
  </si>
  <si>
    <t>AD 
(Ambito Disciplinare)</t>
  </si>
  <si>
    <t>Ingegneria Elettronica</t>
  </si>
  <si>
    <t>Progett. autom.  di circuiti elettr.</t>
  </si>
  <si>
    <t>Fondamenti di elettronica</t>
  </si>
  <si>
    <t>Tot. Ing.elettronica</t>
  </si>
  <si>
    <t>Ingegneria Informatica</t>
  </si>
  <si>
    <t>Fondamenti di automatica</t>
  </si>
  <si>
    <t>ING-INF/05</t>
  </si>
  <si>
    <t>Tot. Ing informatica</t>
  </si>
  <si>
    <t>Ingegneria Telecomunicazioni</t>
  </si>
  <si>
    <t>Microonde e antenne</t>
  </si>
  <si>
    <t>Tot. Ing telecomunicazioni</t>
  </si>
  <si>
    <t>Tot. Cartterizzanti</t>
  </si>
  <si>
    <t xml:space="preserve">Tot. di base </t>
  </si>
  <si>
    <t>Affini e integrative</t>
  </si>
  <si>
    <t>CHIM/07 </t>
  </si>
  <si>
    <t>Fond. teoria dei circuiti</t>
  </si>
  <si>
    <t xml:space="preserve">Altre </t>
  </si>
  <si>
    <t>ulteriori attività formative</t>
  </si>
  <si>
    <t>lab informatica</t>
  </si>
  <si>
    <t xml:space="preserve">abilità informatiche </t>
  </si>
  <si>
    <t>Ulteriori conoscenze linguistiche</t>
  </si>
  <si>
    <t xml:space="preserve">Tirocini formativi e di orientamento </t>
  </si>
  <si>
    <t xml:space="preserve">Altre conoscenze utili per l'inserimento nel mondo
del lavoro </t>
  </si>
  <si>
    <t>lingua straniera</t>
  </si>
  <si>
    <t xml:space="preserve">prova finale </t>
  </si>
  <si>
    <t>Tot. Altre</t>
  </si>
  <si>
    <t>TOTALE CREDITI</t>
  </si>
  <si>
    <t xml:space="preserve">a scelta </t>
  </si>
  <si>
    <t>FIS/01</t>
  </si>
  <si>
    <t>ING-INF/01</t>
  </si>
  <si>
    <t>CFU da REGOLAMENTO DIDATTICO</t>
  </si>
  <si>
    <t>CFU 
Piano di studi personalizzato</t>
  </si>
  <si>
    <t>Min-Max
DA ORDINAMENTO DIDATTICO</t>
  </si>
  <si>
    <t>DISCIPLINA</t>
  </si>
  <si>
    <t>AF
ATTIVITA' FORMATIVA</t>
  </si>
  <si>
    <t>Geometria e Algebra</t>
  </si>
  <si>
    <t xml:space="preserve">Geometria </t>
  </si>
  <si>
    <t>FIS/03</t>
  </si>
  <si>
    <t>CHIM/07</t>
  </si>
  <si>
    <t xml:space="preserve">Fisica Generale </t>
  </si>
  <si>
    <t>Informatica per l'ingegneria</t>
  </si>
  <si>
    <t>Compl fisica</t>
  </si>
  <si>
    <t>Fondameni e reti di comunicazioni</t>
  </si>
  <si>
    <t>Teria dei segnali</t>
  </si>
  <si>
    <t>Circuiti elettronici elementari</t>
  </si>
  <si>
    <t>Lab sistemi elettronici</t>
  </si>
  <si>
    <t>compl fisica</t>
  </si>
  <si>
    <t>Circuiti elettronici elemetari</t>
  </si>
  <si>
    <t>Teoria dei segnali dei segnali</t>
  </si>
  <si>
    <t>Laboratorio di programmazione di sistemi embedded e mobile</t>
  </si>
  <si>
    <t>Test e verifica di sistemi elettronici per comunicazioni digitali</t>
  </si>
  <si>
    <t>Fondamenti e reti di telecomunicazioni</t>
  </si>
  <si>
    <t>informatica</t>
  </si>
  <si>
    <t>Misure e strumentazione elettronica</t>
  </si>
  <si>
    <t>Campi elettromagnetici</t>
  </si>
  <si>
    <t>Chimica</t>
  </si>
  <si>
    <t>ING-IND 35</t>
  </si>
  <si>
    <t>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</si>
</sst>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  <font>
      <sz val="11"/>
      <color theme="3"/>
      <name val="Calibri"/>
      <family val="2"/>
      <scheme val="minor"/>
    </font>
    <font>
      <b/>
      <sz val="9.5"/>
      <color theme="3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6" xfId="0" applyBorder="1" applyAlignment="1">
      <alignment horizontal="center"/>
    </xf>
    <xf numFmtId="0" fontId="1" fillId="0" borderId="10" xfId="0" applyFont="1" applyBorder="1"/>
    <xf numFmtId="0" fontId="2" fillId="0" borderId="0" xfId="0" applyFont="1"/>
    <xf numFmtId="0" fontId="2" fillId="0" borderId="20" xfId="0" applyFont="1" applyBorder="1"/>
    <xf numFmtId="0" fontId="2" fillId="0" borderId="18" xfId="0" applyFont="1" applyBorder="1"/>
    <xf numFmtId="0" fontId="0" fillId="2" borderId="1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9" fillId="0" borderId="0" xfId="0" applyFont="1"/>
    <xf numFmtId="0" fontId="1" fillId="0" borderId="15" xfId="0" applyFont="1" applyBorder="1" applyAlignment="1">
      <alignment horizontal="center"/>
    </xf>
    <xf numFmtId="0" fontId="2" fillId="0" borderId="32" xfId="0" applyFont="1" applyBorder="1"/>
    <xf numFmtId="0" fontId="1" fillId="0" borderId="9" xfId="0" applyFont="1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8" xfId="0" applyFont="1" applyBorder="1"/>
    <xf numFmtId="0" fontId="4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26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11" fillId="0" borderId="6" xfId="0" applyFont="1" applyBorder="1"/>
    <xf numFmtId="0" fontId="10" fillId="0" borderId="13" xfId="0" applyFont="1" applyBorder="1" applyAlignment="1">
      <alignment vertical="center"/>
    </xf>
    <xf numFmtId="0" fontId="2" fillId="0" borderId="35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2" xfId="0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7" fillId="4" borderId="1" xfId="0" applyFont="1" applyFill="1" applyBorder="1" applyAlignment="1">
      <alignment horizontal="center"/>
    </xf>
    <xf numFmtId="0" fontId="1" fillId="0" borderId="27" xfId="0" applyFont="1" applyBorder="1"/>
    <xf numFmtId="0" fontId="1" fillId="0" borderId="16" xfId="0" applyFont="1" applyBorder="1" applyAlignment="1">
      <alignment horizontal="center"/>
    </xf>
    <xf numFmtId="0" fontId="8" fillId="0" borderId="16" xfId="0" applyFont="1" applyBorder="1"/>
    <xf numFmtId="0" fontId="1" fillId="0" borderId="16" xfId="0" applyFont="1" applyBorder="1"/>
    <xf numFmtId="0" fontId="1" fillId="0" borderId="18" xfId="0" applyFont="1" applyBorder="1" applyAlignment="1">
      <alignment horizontal="center"/>
    </xf>
    <xf numFmtId="0" fontId="8" fillId="0" borderId="18" xfId="0" applyFont="1" applyBorder="1"/>
    <xf numFmtId="0" fontId="8" fillId="4" borderId="33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38" xfId="0" applyFont="1" applyBorder="1"/>
    <xf numFmtId="0" fontId="8" fillId="4" borderId="45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9" xfId="0" applyFont="1" applyBorder="1"/>
    <xf numFmtId="0" fontId="0" fillId="0" borderId="19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2" fillId="0" borderId="50" xfId="0" applyFont="1" applyBorder="1"/>
    <xf numFmtId="0" fontId="0" fillId="0" borderId="50" xfId="0" applyBorder="1" applyAlignment="1">
      <alignment wrapText="1"/>
    </xf>
    <xf numFmtId="0" fontId="2" fillId="0" borderId="50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2" fillId="0" borderId="51" xfId="0" applyFont="1" applyBorder="1"/>
    <xf numFmtId="0" fontId="2" fillId="0" borderId="8" xfId="0" applyFont="1" applyBorder="1"/>
    <xf numFmtId="0" fontId="8" fillId="4" borderId="53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1" xfId="0" applyBorder="1"/>
    <xf numFmtId="0" fontId="0" fillId="0" borderId="29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0" borderId="51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2" fillId="0" borderId="50" xfId="0" applyFont="1" applyBorder="1" applyProtection="1">
      <protection locked="0"/>
    </xf>
    <xf numFmtId="0" fontId="3" fillId="0" borderId="50" xfId="0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5" borderId="1" xfId="0" applyFill="1" applyBorder="1"/>
    <xf numFmtId="0" fontId="1" fillId="0" borderId="0" xfId="0" applyFont="1" applyAlignment="1">
      <alignment horizontal="left"/>
    </xf>
    <xf numFmtId="0" fontId="1" fillId="4" borderId="41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\Nuova%20LC%20cartella\Regolamento-Ordinamento-Verifica%20Ordinamento%202016-2017\Nuovo%20Foglio%20di%20lavoro%20di%20Microsof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 refreshError="1">
        <row r="17">
          <cell r="E1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showGridLines="0" view="pageLayout" topLeftCell="A58" zoomScale="80" zoomScaleNormal="100" zoomScaleSheetLayoutView="80" zoomScalePageLayoutView="80" workbookViewId="0">
      <selection activeCell="D41" sqref="D40:D41"/>
    </sheetView>
  </sheetViews>
  <sheetFormatPr defaultRowHeight="14.25" x14ac:dyDescent="0.45"/>
  <cols>
    <col min="1" max="1" width="16.46484375" customWidth="1"/>
    <col min="2" max="2" width="23.46484375" customWidth="1"/>
    <col min="3" max="3" width="18.86328125" style="1" customWidth="1"/>
    <col min="4" max="4" width="30.86328125" style="1" customWidth="1"/>
    <col min="5" max="5" width="18.53125" style="1" customWidth="1"/>
    <col min="6" max="6" width="15.86328125" style="2" customWidth="1"/>
    <col min="7" max="7" width="17.1328125" style="3" customWidth="1"/>
    <col min="8" max="8" width="26.53125" style="1" customWidth="1"/>
    <col min="9" max="9" width="8.1328125" style="1" customWidth="1"/>
    <col min="10" max="10" width="7.1328125" style="1" customWidth="1"/>
    <col min="11" max="11" width="13.53125" style="1" customWidth="1"/>
    <col min="12" max="12" width="13.46484375" style="1" customWidth="1"/>
  </cols>
  <sheetData>
    <row r="1" spans="1:12" ht="14.65" thickBot="1" x14ac:dyDescent="0.5"/>
    <row r="2" spans="1:12" ht="45.75" customHeight="1" thickBot="1" x14ac:dyDescent="0.5">
      <c r="A2" s="11" t="s">
        <v>57</v>
      </c>
      <c r="B2" s="11" t="s">
        <v>22</v>
      </c>
      <c r="C2" s="9" t="s">
        <v>14</v>
      </c>
      <c r="D2" s="74" t="s">
        <v>56</v>
      </c>
      <c r="E2" s="75" t="s">
        <v>53</v>
      </c>
      <c r="F2" s="129" t="s">
        <v>55</v>
      </c>
      <c r="G2" s="130"/>
      <c r="H2" s="10" t="s">
        <v>54</v>
      </c>
      <c r="I2" s="11" t="s">
        <v>18</v>
      </c>
      <c r="J2" s="61"/>
      <c r="K2" s="61"/>
      <c r="L2" s="61"/>
    </row>
    <row r="3" spans="1:12" ht="14.65" thickBot="1" x14ac:dyDescent="0.5">
      <c r="A3" s="126" t="s">
        <v>17</v>
      </c>
      <c r="B3" s="123" t="s">
        <v>15</v>
      </c>
      <c r="C3" s="89" t="s">
        <v>1</v>
      </c>
      <c r="D3" s="98" t="s">
        <v>2</v>
      </c>
      <c r="E3" s="81">
        <v>12</v>
      </c>
      <c r="F3" s="140">
        <v>30</v>
      </c>
      <c r="G3" s="143">
        <v>48</v>
      </c>
      <c r="H3" s="101">
        <v>12</v>
      </c>
      <c r="I3" s="120" t="str">
        <f>IF(OR(H13&lt;F3,H13&gt;G3),"no", "ok")</f>
        <v>ok</v>
      </c>
      <c r="K3" s="61"/>
      <c r="L3" s="61"/>
    </row>
    <row r="4" spans="1:12" ht="14.65" thickBot="1" x14ac:dyDescent="0.5">
      <c r="A4" s="127"/>
      <c r="B4" s="124"/>
      <c r="C4" s="89" t="s">
        <v>3</v>
      </c>
      <c r="D4" s="98" t="s">
        <v>59</v>
      </c>
      <c r="E4" s="81">
        <v>6</v>
      </c>
      <c r="F4" s="141"/>
      <c r="G4" s="144"/>
      <c r="H4" s="101">
        <v>6</v>
      </c>
      <c r="I4" s="121"/>
      <c r="K4" s="61"/>
      <c r="L4" s="61"/>
    </row>
    <row r="5" spans="1:12" ht="14.65" thickBot="1" x14ac:dyDescent="0.5">
      <c r="A5" s="127"/>
      <c r="B5" s="124"/>
      <c r="C5" s="89" t="s">
        <v>4</v>
      </c>
      <c r="D5" s="98" t="s">
        <v>63</v>
      </c>
      <c r="E5" s="81">
        <v>6</v>
      </c>
      <c r="F5" s="141"/>
      <c r="G5" s="144"/>
      <c r="H5" s="101">
        <v>6</v>
      </c>
      <c r="I5" s="121"/>
      <c r="K5" s="61"/>
      <c r="L5" s="61"/>
    </row>
    <row r="6" spans="1:12" ht="14.65" thickBot="1" x14ac:dyDescent="0.5">
      <c r="A6" s="127"/>
      <c r="B6" s="124"/>
      <c r="C6" s="89" t="s">
        <v>5</v>
      </c>
      <c r="D6" s="98" t="s">
        <v>16</v>
      </c>
      <c r="E6" s="81">
        <v>6</v>
      </c>
      <c r="F6" s="141"/>
      <c r="G6" s="144"/>
      <c r="H6" s="101">
        <v>6</v>
      </c>
      <c r="I6" s="121"/>
      <c r="K6" s="61"/>
      <c r="L6" s="61"/>
    </row>
    <row r="7" spans="1:12" ht="14.65" thickBot="1" x14ac:dyDescent="0.5">
      <c r="A7" s="127"/>
      <c r="B7" s="124"/>
      <c r="C7" s="102"/>
      <c r="D7" s="100"/>
      <c r="E7" s="81"/>
      <c r="F7" s="141"/>
      <c r="G7" s="144"/>
      <c r="H7" s="101"/>
      <c r="I7" s="121"/>
      <c r="K7" s="61"/>
      <c r="L7" s="61"/>
    </row>
    <row r="8" spans="1:12" ht="14.65" thickBot="1" x14ac:dyDescent="0.5">
      <c r="A8" s="127"/>
      <c r="B8" s="124"/>
      <c r="C8" s="102"/>
      <c r="D8" s="100"/>
      <c r="E8" s="81"/>
      <c r="F8" s="141"/>
      <c r="G8" s="144"/>
      <c r="H8" s="101"/>
      <c r="I8" s="121"/>
      <c r="K8" s="61"/>
      <c r="L8" s="61"/>
    </row>
    <row r="9" spans="1:12" ht="14.65" thickBot="1" x14ac:dyDescent="0.5">
      <c r="A9" s="127"/>
      <c r="B9" s="124"/>
      <c r="C9" s="102"/>
      <c r="D9" s="100"/>
      <c r="E9" s="81"/>
      <c r="F9" s="141"/>
      <c r="G9" s="144"/>
      <c r="H9" s="101"/>
      <c r="I9" s="121"/>
      <c r="K9" s="61"/>
      <c r="L9" s="61"/>
    </row>
    <row r="10" spans="1:12" ht="14.65" thickBot="1" x14ac:dyDescent="0.5">
      <c r="A10" s="127"/>
      <c r="B10" s="124"/>
      <c r="C10" s="102"/>
      <c r="D10" s="100"/>
      <c r="E10" s="81"/>
      <c r="F10" s="141"/>
      <c r="G10" s="144"/>
      <c r="H10" s="101"/>
      <c r="I10" s="121"/>
      <c r="K10" s="61"/>
      <c r="L10" s="61"/>
    </row>
    <row r="11" spans="1:12" ht="14.65" thickBot="1" x14ac:dyDescent="0.5">
      <c r="A11" s="127"/>
      <c r="B11" s="124"/>
      <c r="C11" s="102"/>
      <c r="D11" s="100"/>
      <c r="E11" s="81"/>
      <c r="F11" s="141"/>
      <c r="G11" s="144"/>
      <c r="H11" s="101"/>
      <c r="I11" s="121"/>
      <c r="K11" s="61"/>
      <c r="L11" s="61"/>
    </row>
    <row r="12" spans="1:12" ht="14.65" thickBot="1" x14ac:dyDescent="0.5">
      <c r="A12" s="127"/>
      <c r="B12" s="125"/>
      <c r="C12" s="103"/>
      <c r="D12" s="100"/>
      <c r="E12" s="81"/>
      <c r="F12" s="142"/>
      <c r="G12" s="145"/>
      <c r="H12" s="101"/>
      <c r="I12" s="122"/>
      <c r="K12" s="61"/>
      <c r="L12" s="61"/>
    </row>
    <row r="13" spans="1:12" s="3" customFormat="1" ht="15.95" customHeight="1" x14ac:dyDescent="0.45">
      <c r="A13" s="127"/>
      <c r="B13" s="3" t="s">
        <v>21</v>
      </c>
      <c r="E13" s="25">
        <f>SUM(E3:E12)</f>
        <v>30</v>
      </c>
      <c r="G13" s="20"/>
      <c r="H13" s="80">
        <f>SUM(H3:H12)</f>
        <v>30</v>
      </c>
      <c r="I13" s="20"/>
      <c r="J13" s="2"/>
      <c r="K13" s="61"/>
      <c r="L13" s="61"/>
    </row>
    <row r="14" spans="1:12" ht="7.5" customHeight="1" thickBot="1" x14ac:dyDescent="0.5">
      <c r="A14" s="127"/>
      <c r="B14" s="13"/>
      <c r="C14" s="14"/>
      <c r="D14"/>
      <c r="E14" s="16"/>
      <c r="F14" s="3"/>
      <c r="K14" s="61"/>
      <c r="L14" s="61"/>
    </row>
    <row r="15" spans="1:12" ht="14.65" thickBot="1" x14ac:dyDescent="0.5">
      <c r="A15" s="127"/>
      <c r="B15" s="123" t="s">
        <v>19</v>
      </c>
      <c r="C15" s="15" t="s">
        <v>6</v>
      </c>
      <c r="D15" s="99" t="s">
        <v>62</v>
      </c>
      <c r="E15" s="97">
        <v>12</v>
      </c>
      <c r="F15" s="131">
        <v>12</v>
      </c>
      <c r="G15" s="117">
        <v>30</v>
      </c>
      <c r="H15" s="101">
        <v>6</v>
      </c>
      <c r="I15" s="120" t="str">
        <f>IF(OR(H25&lt;F15,H25&gt;G15),"no", "ok")</f>
        <v>ok</v>
      </c>
      <c r="K15" s="61"/>
      <c r="L15" s="61"/>
    </row>
    <row r="16" spans="1:12" ht="14.65" thickBot="1" x14ac:dyDescent="0.5">
      <c r="A16" s="127"/>
      <c r="B16" s="124"/>
      <c r="C16" s="89" t="s">
        <v>51</v>
      </c>
      <c r="D16" s="98" t="s">
        <v>64</v>
      </c>
      <c r="E16" s="82">
        <v>6</v>
      </c>
      <c r="F16" s="132"/>
      <c r="G16" s="118"/>
      <c r="H16" s="101">
        <v>6</v>
      </c>
      <c r="I16" s="121"/>
      <c r="K16" s="61"/>
      <c r="L16" s="61"/>
    </row>
    <row r="17" spans="1:13" ht="14.65" thickBot="1" x14ac:dyDescent="0.5">
      <c r="A17" s="127"/>
      <c r="B17" s="124"/>
      <c r="C17" s="89" t="s">
        <v>51</v>
      </c>
      <c r="D17" s="100"/>
      <c r="E17" s="81"/>
      <c r="F17" s="132"/>
      <c r="G17" s="118"/>
      <c r="H17" s="101">
        <v>6</v>
      </c>
      <c r="I17" s="121"/>
      <c r="K17" s="61"/>
      <c r="L17" s="61"/>
    </row>
    <row r="18" spans="1:13" ht="14.65" thickBot="1" x14ac:dyDescent="0.5">
      <c r="A18" s="127"/>
      <c r="B18" s="124"/>
      <c r="C18" s="104" t="s">
        <v>60</v>
      </c>
      <c r="D18" s="100"/>
      <c r="E18" s="81"/>
      <c r="F18" s="132"/>
      <c r="G18" s="118"/>
      <c r="H18" s="101"/>
      <c r="I18" s="121"/>
      <c r="K18" s="61"/>
      <c r="L18" s="61"/>
    </row>
    <row r="19" spans="1:13" ht="14.65" thickBot="1" x14ac:dyDescent="0.5">
      <c r="A19" s="127"/>
      <c r="B19" s="124"/>
      <c r="C19" s="103" t="s">
        <v>61</v>
      </c>
      <c r="D19" s="100"/>
      <c r="E19" s="112"/>
      <c r="F19" s="132"/>
      <c r="G19" s="118"/>
      <c r="H19" s="101"/>
      <c r="I19" s="121"/>
      <c r="K19" s="61"/>
      <c r="L19" s="61"/>
      <c r="M19" s="61"/>
    </row>
    <row r="20" spans="1:13" ht="14.65" thickBot="1" x14ac:dyDescent="0.5">
      <c r="A20" s="127"/>
      <c r="B20" s="124"/>
      <c r="C20" s="103"/>
      <c r="D20" s="100"/>
      <c r="E20" s="81"/>
      <c r="F20" s="132"/>
      <c r="G20" s="118"/>
      <c r="H20" s="101"/>
      <c r="I20" s="121"/>
      <c r="K20" s="61"/>
      <c r="L20" s="61"/>
      <c r="M20" s="61"/>
    </row>
    <row r="21" spans="1:13" ht="14.65" thickBot="1" x14ac:dyDescent="0.5">
      <c r="A21" s="127"/>
      <c r="B21" s="124"/>
      <c r="C21" s="103"/>
      <c r="D21" s="100"/>
      <c r="E21" s="81"/>
      <c r="F21" s="132"/>
      <c r="G21" s="118"/>
      <c r="H21" s="101"/>
      <c r="I21" s="121"/>
      <c r="K21" s="61"/>
      <c r="L21" s="61"/>
      <c r="M21" s="61"/>
    </row>
    <row r="22" spans="1:13" ht="14.65" thickBot="1" x14ac:dyDescent="0.5">
      <c r="A22" s="127"/>
      <c r="B22" s="124"/>
      <c r="C22" s="103"/>
      <c r="D22" s="100"/>
      <c r="E22" s="81"/>
      <c r="F22" s="132"/>
      <c r="G22" s="118"/>
      <c r="H22" s="101"/>
      <c r="I22" s="121"/>
      <c r="K22" s="61"/>
      <c r="L22" s="61"/>
      <c r="M22" s="61"/>
    </row>
    <row r="23" spans="1:13" ht="14.65" thickBot="1" x14ac:dyDescent="0.5">
      <c r="A23" s="127"/>
      <c r="B23" s="124"/>
      <c r="C23" s="103"/>
      <c r="D23" s="100"/>
      <c r="E23" s="81"/>
      <c r="F23" s="132"/>
      <c r="G23" s="118"/>
      <c r="H23" s="101"/>
      <c r="I23" s="121"/>
      <c r="K23" s="61"/>
      <c r="L23" s="61"/>
      <c r="M23" s="61"/>
    </row>
    <row r="24" spans="1:13" ht="14.65" thickBot="1" x14ac:dyDescent="0.5">
      <c r="A24" s="128"/>
      <c r="B24" s="125"/>
      <c r="C24" s="105"/>
      <c r="D24" s="100"/>
      <c r="E24" s="81"/>
      <c r="F24" s="133"/>
      <c r="G24" s="119"/>
      <c r="H24" s="101"/>
      <c r="I24" s="122"/>
      <c r="K24" s="61"/>
      <c r="L24" s="61"/>
      <c r="M24" s="61"/>
    </row>
    <row r="25" spans="1:13" s="3" customFormat="1" x14ac:dyDescent="0.45">
      <c r="A25" s="22"/>
      <c r="B25" s="3" t="s">
        <v>20</v>
      </c>
      <c r="C25" s="2"/>
      <c r="D25" s="6"/>
      <c r="E25" s="62">
        <f>SUM(E15:E19)</f>
        <v>18</v>
      </c>
      <c r="F25" s="30"/>
      <c r="G25" s="30"/>
      <c r="H25" s="63">
        <f>SUM(H15:H19)</f>
        <v>18</v>
      </c>
      <c r="I25" s="31"/>
      <c r="K25" s="61"/>
      <c r="L25" s="61"/>
    </row>
    <row r="26" spans="1:13" s="3" customFormat="1" ht="6.95" customHeight="1" x14ac:dyDescent="0.45">
      <c r="A26" s="26"/>
      <c r="C26" s="2"/>
      <c r="D26" s="6"/>
      <c r="E26" s="1"/>
      <c r="F26" s="2"/>
      <c r="G26" s="2"/>
      <c r="H26" s="2"/>
      <c r="I26" s="2"/>
      <c r="J26" s="2"/>
      <c r="K26" s="2"/>
      <c r="L26" s="61"/>
    </row>
    <row r="27" spans="1:13" ht="16.5" customHeight="1" x14ac:dyDescent="0.45">
      <c r="A27" s="37" t="s">
        <v>35</v>
      </c>
      <c r="B27" s="38"/>
      <c r="C27" s="39"/>
      <c r="D27" s="40"/>
      <c r="E27" s="27">
        <f>[1]Foglio1!$E$17</f>
        <v>0</v>
      </c>
      <c r="F27" s="48">
        <v>42</v>
      </c>
      <c r="G27" s="48">
        <v>78</v>
      </c>
      <c r="H27" s="28">
        <f>H25+H13</f>
        <v>48</v>
      </c>
      <c r="I27" s="29" t="str">
        <f>IF(OR(H27&lt;F27,H27&gt;G27),"no", "ok")</f>
        <v>ok</v>
      </c>
      <c r="J27" s="2"/>
      <c r="K27" s="2"/>
      <c r="L27" s="61"/>
    </row>
    <row r="28" spans="1:13" ht="14.65" thickBot="1" x14ac:dyDescent="0.5">
      <c r="D28" s="6"/>
      <c r="F28" s="49"/>
      <c r="G28" s="5"/>
      <c r="J28" s="2"/>
      <c r="K28" s="2"/>
      <c r="L28" s="61"/>
    </row>
    <row r="29" spans="1:13" ht="14.65" thickBot="1" x14ac:dyDescent="0.5">
      <c r="A29" s="136" t="s">
        <v>0</v>
      </c>
      <c r="B29" s="123" t="s">
        <v>23</v>
      </c>
      <c r="C29" s="90"/>
      <c r="D29" s="111"/>
      <c r="E29" s="82"/>
      <c r="F29" s="131">
        <v>24</v>
      </c>
      <c r="G29" s="117">
        <v>48</v>
      </c>
      <c r="H29" s="101">
        <v>6</v>
      </c>
      <c r="I29" s="120" t="str">
        <f>IF(OR(H42&lt;F29,H42&gt;G29),"no", "ok")</f>
        <v>ok</v>
      </c>
      <c r="J29" s="2"/>
      <c r="K29" s="2"/>
      <c r="L29" s="61"/>
    </row>
    <row r="30" spans="1:13" ht="14.65" thickBot="1" x14ac:dyDescent="0.5">
      <c r="A30" s="137"/>
      <c r="B30" s="124"/>
      <c r="C30" s="90" t="s">
        <v>52</v>
      </c>
      <c r="D30" s="114" t="s">
        <v>24</v>
      </c>
      <c r="E30" s="82">
        <v>6</v>
      </c>
      <c r="F30" s="132"/>
      <c r="G30" s="118"/>
      <c r="H30" s="101">
        <v>6</v>
      </c>
      <c r="I30" s="121"/>
      <c r="J30" s="2"/>
      <c r="K30" s="2"/>
      <c r="L30" s="61"/>
    </row>
    <row r="31" spans="1:13" ht="14.65" thickBot="1" x14ac:dyDescent="0.5">
      <c r="A31" s="137"/>
      <c r="B31" s="124"/>
      <c r="C31" s="90" t="s">
        <v>52</v>
      </c>
      <c r="D31" s="114" t="s">
        <v>68</v>
      </c>
      <c r="E31" s="82">
        <v>6</v>
      </c>
      <c r="F31" s="132"/>
      <c r="G31" s="118"/>
      <c r="H31" s="101">
        <v>6</v>
      </c>
      <c r="I31" s="121"/>
      <c r="J31" s="2"/>
      <c r="K31" s="2"/>
      <c r="L31" s="61"/>
    </row>
    <row r="32" spans="1:13" ht="14.65" thickBot="1" x14ac:dyDescent="0.5">
      <c r="A32" s="137"/>
      <c r="B32" s="124"/>
      <c r="C32" s="90" t="s">
        <v>52</v>
      </c>
      <c r="D32" s="98" t="s">
        <v>25</v>
      </c>
      <c r="E32" s="82">
        <v>12</v>
      </c>
      <c r="F32" s="132"/>
      <c r="G32" s="118"/>
      <c r="H32" s="101">
        <v>12</v>
      </c>
      <c r="I32" s="121"/>
      <c r="J32" s="2"/>
      <c r="K32" s="2"/>
      <c r="L32" s="61"/>
    </row>
    <row r="33" spans="1:12" ht="14.65" thickBot="1" x14ac:dyDescent="0.5">
      <c r="A33" s="137"/>
      <c r="B33" s="124"/>
      <c r="C33" s="90" t="s">
        <v>52</v>
      </c>
      <c r="D33" s="98" t="s">
        <v>67</v>
      </c>
      <c r="E33" s="82">
        <v>6</v>
      </c>
      <c r="F33" s="132"/>
      <c r="G33" s="118"/>
      <c r="H33" s="101">
        <v>6</v>
      </c>
      <c r="I33" s="121"/>
      <c r="J33" s="2"/>
      <c r="K33" s="2"/>
      <c r="L33" s="61"/>
    </row>
    <row r="34" spans="1:12" ht="14.65" thickBot="1" x14ac:dyDescent="0.5">
      <c r="A34" s="137"/>
      <c r="B34" s="124" t="s">
        <v>12</v>
      </c>
      <c r="C34" s="90" t="s">
        <v>11</v>
      </c>
      <c r="D34" s="98" t="s">
        <v>77</v>
      </c>
      <c r="E34" s="81">
        <v>6</v>
      </c>
      <c r="F34" s="132"/>
      <c r="G34" s="118"/>
      <c r="H34" s="101">
        <v>6</v>
      </c>
      <c r="I34" s="121"/>
      <c r="J34" s="2"/>
      <c r="K34" s="2"/>
      <c r="L34" s="61"/>
    </row>
    <row r="35" spans="1:12" ht="14.65" thickBot="1" x14ac:dyDescent="0.5">
      <c r="A35" s="137"/>
      <c r="B35" s="124"/>
      <c r="C35" s="104" t="s">
        <v>7</v>
      </c>
      <c r="D35" s="98" t="s">
        <v>76</v>
      </c>
      <c r="E35" s="81">
        <v>6</v>
      </c>
      <c r="F35" s="132"/>
      <c r="G35" s="118"/>
      <c r="H35" s="101"/>
      <c r="I35" s="121"/>
      <c r="J35" s="2"/>
      <c r="K35" s="2"/>
      <c r="L35" s="61"/>
    </row>
    <row r="36" spans="1:12" ht="14.65" thickBot="1" x14ac:dyDescent="0.5">
      <c r="A36" s="137"/>
      <c r="B36" s="124"/>
      <c r="C36" s="104"/>
      <c r="D36" s="100"/>
      <c r="E36" s="81"/>
      <c r="F36" s="132"/>
      <c r="G36" s="118"/>
      <c r="H36" s="101"/>
      <c r="I36" s="121"/>
      <c r="J36" s="2"/>
      <c r="K36" s="2"/>
      <c r="L36" s="61"/>
    </row>
    <row r="37" spans="1:12" ht="14.65" thickBot="1" x14ac:dyDescent="0.5">
      <c r="A37" s="137"/>
      <c r="B37" s="124"/>
      <c r="C37" s="104"/>
      <c r="D37" s="100"/>
      <c r="E37" s="81"/>
      <c r="F37" s="132"/>
      <c r="G37" s="118"/>
      <c r="H37" s="101"/>
      <c r="I37" s="121"/>
      <c r="J37" s="2"/>
      <c r="K37" s="2"/>
      <c r="L37" s="61"/>
    </row>
    <row r="38" spans="1:12" ht="14.65" thickBot="1" x14ac:dyDescent="0.5">
      <c r="A38" s="137"/>
      <c r="B38" s="124"/>
      <c r="C38" s="104"/>
      <c r="D38" s="100"/>
      <c r="E38" s="81"/>
      <c r="F38" s="132"/>
      <c r="G38" s="118"/>
      <c r="H38" s="101"/>
      <c r="I38" s="121"/>
      <c r="J38" s="2"/>
      <c r="K38" s="2"/>
      <c r="L38" s="61"/>
    </row>
    <row r="39" spans="1:12" ht="14.65" thickBot="1" x14ac:dyDescent="0.5">
      <c r="A39" s="137"/>
      <c r="B39" s="124"/>
      <c r="C39" s="104"/>
      <c r="D39" s="100"/>
      <c r="E39" s="81"/>
      <c r="F39" s="132"/>
      <c r="G39" s="118"/>
      <c r="H39" s="101"/>
      <c r="I39" s="121"/>
      <c r="J39" s="2"/>
      <c r="K39" s="2"/>
      <c r="L39" s="61"/>
    </row>
    <row r="40" spans="1:12" ht="14.65" thickBot="1" x14ac:dyDescent="0.5">
      <c r="A40" s="137"/>
      <c r="B40" s="124"/>
      <c r="C40" s="104"/>
      <c r="D40" s="100"/>
      <c r="E40" s="81"/>
      <c r="F40" s="132"/>
      <c r="G40" s="118"/>
      <c r="H40" s="101"/>
      <c r="I40" s="121"/>
      <c r="J40" s="2"/>
      <c r="K40" s="2"/>
      <c r="L40" s="61"/>
    </row>
    <row r="41" spans="1:12" ht="15" customHeight="1" thickBot="1" x14ac:dyDescent="0.5">
      <c r="A41" s="137"/>
      <c r="B41" s="125" t="s">
        <v>13</v>
      </c>
      <c r="C41" s="104"/>
      <c r="D41" s="100"/>
      <c r="E41" s="81"/>
      <c r="F41" s="133"/>
      <c r="G41" s="119"/>
      <c r="H41" s="101"/>
      <c r="I41" s="121"/>
      <c r="J41" s="2"/>
      <c r="K41" s="2"/>
      <c r="L41" s="61"/>
    </row>
    <row r="42" spans="1:12" ht="14.1" customHeight="1" x14ac:dyDescent="0.45">
      <c r="A42" s="137"/>
      <c r="B42" s="34" t="s">
        <v>26</v>
      </c>
      <c r="C42" s="20"/>
      <c r="D42" s="6"/>
      <c r="E42" s="62">
        <f>SUM(E29:E41)</f>
        <v>42</v>
      </c>
      <c r="F42" s="30"/>
      <c r="G42" s="30"/>
      <c r="H42" s="63">
        <f>SUM(H29:H41)</f>
        <v>42</v>
      </c>
      <c r="I42" s="31"/>
      <c r="J42" s="2"/>
      <c r="K42" s="2"/>
      <c r="L42" s="61"/>
    </row>
    <row r="43" spans="1:12" ht="12" customHeight="1" thickBot="1" x14ac:dyDescent="0.5">
      <c r="A43" s="137"/>
      <c r="B43" s="7"/>
      <c r="C43" s="18"/>
      <c r="D43" s="6"/>
      <c r="E43" s="76"/>
      <c r="F43" s="50"/>
      <c r="G43" s="51"/>
      <c r="I43" s="18"/>
      <c r="J43" s="2"/>
      <c r="K43" s="2"/>
      <c r="L43" s="61"/>
    </row>
    <row r="44" spans="1:12" ht="14.65" thickBot="1" x14ac:dyDescent="0.5">
      <c r="A44" s="137"/>
      <c r="B44" s="123" t="s">
        <v>27</v>
      </c>
      <c r="C44" s="90" t="s">
        <v>10</v>
      </c>
      <c r="D44" s="98" t="s">
        <v>28</v>
      </c>
      <c r="E44" s="82">
        <v>12</v>
      </c>
      <c r="F44" s="131">
        <v>12</v>
      </c>
      <c r="G44" s="117">
        <v>24</v>
      </c>
      <c r="H44" s="101">
        <v>12</v>
      </c>
      <c r="I44" s="120" t="str">
        <f>IF(OR(H51&lt;F44,H51&gt;G44),"no", "ok")</f>
        <v>ok</v>
      </c>
      <c r="J44" s="2"/>
      <c r="K44" s="2"/>
      <c r="L44" s="61"/>
    </row>
    <row r="45" spans="1:12" ht="14.65" thickBot="1" x14ac:dyDescent="0.5">
      <c r="A45" s="137"/>
      <c r="B45" s="124"/>
      <c r="C45" s="90" t="s">
        <v>29</v>
      </c>
      <c r="D45" s="100"/>
      <c r="E45" s="82"/>
      <c r="F45" s="132"/>
      <c r="G45" s="118"/>
      <c r="H45" s="101"/>
      <c r="I45" s="121"/>
      <c r="J45" s="2"/>
      <c r="K45" s="2"/>
      <c r="L45" s="61"/>
    </row>
    <row r="46" spans="1:12" ht="14.65" thickBot="1" x14ac:dyDescent="0.5">
      <c r="A46" s="137"/>
      <c r="B46" s="124"/>
      <c r="C46" s="104"/>
      <c r="D46" s="100"/>
      <c r="E46" s="82"/>
      <c r="F46" s="132"/>
      <c r="G46" s="118"/>
      <c r="H46" s="101"/>
      <c r="I46" s="121"/>
      <c r="J46" s="2"/>
      <c r="K46" s="2"/>
      <c r="L46" s="61"/>
    </row>
    <row r="47" spans="1:12" ht="14.65" thickBot="1" x14ac:dyDescent="0.5">
      <c r="A47" s="137"/>
      <c r="B47" s="124"/>
      <c r="C47" s="104"/>
      <c r="D47" s="100"/>
      <c r="E47" s="82"/>
      <c r="F47" s="132"/>
      <c r="G47" s="118"/>
      <c r="H47" s="101"/>
      <c r="I47" s="121"/>
      <c r="J47" s="2"/>
      <c r="K47" s="2"/>
      <c r="L47" s="61"/>
    </row>
    <row r="48" spans="1:12" ht="14.65" thickBot="1" x14ac:dyDescent="0.5">
      <c r="A48" s="137"/>
      <c r="B48" s="124"/>
      <c r="C48" s="104"/>
      <c r="D48" s="100"/>
      <c r="E48" s="82"/>
      <c r="F48" s="132"/>
      <c r="G48" s="118"/>
      <c r="H48" s="101"/>
      <c r="I48" s="121"/>
      <c r="J48" s="2"/>
      <c r="K48" s="2"/>
      <c r="L48" s="61"/>
    </row>
    <row r="49" spans="1:12" ht="14.65" thickBot="1" x14ac:dyDescent="0.5">
      <c r="A49" s="137"/>
      <c r="B49" s="124"/>
      <c r="C49" s="104"/>
      <c r="D49" s="100"/>
      <c r="E49" s="82"/>
      <c r="F49" s="132"/>
      <c r="G49" s="118"/>
      <c r="H49" s="101"/>
      <c r="I49" s="121"/>
      <c r="J49" s="2"/>
      <c r="K49" s="2"/>
      <c r="L49" s="61"/>
    </row>
    <row r="50" spans="1:12" ht="14.65" thickBot="1" x14ac:dyDescent="0.5">
      <c r="A50" s="137"/>
      <c r="B50" s="125" t="s">
        <v>13</v>
      </c>
      <c r="C50" s="103"/>
      <c r="D50" s="100"/>
      <c r="E50" s="81"/>
      <c r="F50" s="133"/>
      <c r="G50" s="119"/>
      <c r="H50" s="101"/>
      <c r="I50" s="121"/>
      <c r="J50" s="2"/>
      <c r="K50" s="2"/>
      <c r="L50" s="61"/>
    </row>
    <row r="51" spans="1:12" x14ac:dyDescent="0.45">
      <c r="A51" s="137"/>
      <c r="B51" s="3" t="s">
        <v>30</v>
      </c>
      <c r="C51" s="2"/>
      <c r="D51" s="6"/>
      <c r="E51" s="62">
        <f>SUM(E44:E50)</f>
        <v>12</v>
      </c>
      <c r="F51" s="30"/>
      <c r="G51" s="30"/>
      <c r="H51" s="63">
        <f>SUM(H44:H50)</f>
        <v>12</v>
      </c>
      <c r="I51" s="31"/>
      <c r="J51" s="2"/>
      <c r="K51" s="2"/>
      <c r="L51" s="61"/>
    </row>
    <row r="52" spans="1:12" ht="8.1" customHeight="1" thickBot="1" x14ac:dyDescent="0.5">
      <c r="A52" s="138"/>
      <c r="B52" s="7"/>
      <c r="C52" s="35"/>
      <c r="D52" s="2"/>
      <c r="E52" s="77"/>
      <c r="F52" s="36"/>
      <c r="G52" s="52"/>
      <c r="I52" s="18"/>
      <c r="J52" s="2"/>
      <c r="K52" s="2"/>
      <c r="L52" s="61"/>
    </row>
    <row r="53" spans="1:12" ht="15.6" customHeight="1" thickBot="1" x14ac:dyDescent="0.5">
      <c r="A53" s="137"/>
      <c r="B53" s="123" t="s">
        <v>31</v>
      </c>
      <c r="C53" s="90" t="s">
        <v>11</v>
      </c>
      <c r="D53" s="98" t="s">
        <v>32</v>
      </c>
      <c r="E53" s="82">
        <v>12</v>
      </c>
      <c r="F53" s="131">
        <v>24</v>
      </c>
      <c r="G53" s="117">
        <v>42</v>
      </c>
      <c r="H53" s="101">
        <v>12</v>
      </c>
      <c r="I53" s="120" t="str">
        <f>IF(OR(H62&lt;F53,H62&gt;G53),"no", "ok")</f>
        <v>ok</v>
      </c>
      <c r="J53" s="2"/>
      <c r="K53" s="2"/>
      <c r="L53" s="61"/>
    </row>
    <row r="54" spans="1:12" ht="14.65" thickBot="1" x14ac:dyDescent="0.5">
      <c r="A54" s="137"/>
      <c r="B54" s="124"/>
      <c r="C54" s="90" t="s">
        <v>9</v>
      </c>
      <c r="D54" s="98" t="s">
        <v>66</v>
      </c>
      <c r="E54" s="82">
        <v>12</v>
      </c>
      <c r="F54" s="132"/>
      <c r="G54" s="118"/>
      <c r="H54" s="101">
        <v>12</v>
      </c>
      <c r="I54" s="121"/>
      <c r="J54" s="2"/>
      <c r="K54" s="2"/>
      <c r="L54" s="61"/>
    </row>
    <row r="55" spans="1:12" ht="14.65" thickBot="1" x14ac:dyDescent="0.5">
      <c r="A55" s="137"/>
      <c r="B55" s="124"/>
      <c r="C55" s="90" t="s">
        <v>10</v>
      </c>
      <c r="D55" s="98" t="s">
        <v>65</v>
      </c>
      <c r="E55" s="82">
        <v>12</v>
      </c>
      <c r="F55" s="132"/>
      <c r="G55" s="118"/>
      <c r="H55" s="101">
        <v>12</v>
      </c>
      <c r="I55" s="121"/>
      <c r="J55" s="2"/>
      <c r="K55" s="2"/>
      <c r="L55" s="61"/>
    </row>
    <row r="56" spans="1:12" ht="14.65" thickBot="1" x14ac:dyDescent="0.5">
      <c r="A56" s="137"/>
      <c r="B56" s="124" t="s">
        <v>12</v>
      </c>
      <c r="C56" s="104"/>
      <c r="D56" s="100"/>
      <c r="E56" s="81"/>
      <c r="F56" s="132"/>
      <c r="G56" s="118"/>
      <c r="H56" s="101"/>
      <c r="I56" s="121"/>
      <c r="J56" s="2"/>
      <c r="K56" s="2"/>
      <c r="L56" s="61"/>
    </row>
    <row r="57" spans="1:12" ht="14.65" thickBot="1" x14ac:dyDescent="0.5">
      <c r="A57" s="137"/>
      <c r="B57" s="124"/>
      <c r="C57" s="104"/>
      <c r="D57" s="100"/>
      <c r="E57" s="81"/>
      <c r="F57" s="132"/>
      <c r="G57" s="118"/>
      <c r="H57" s="101"/>
      <c r="I57" s="121"/>
      <c r="J57" s="2"/>
      <c r="K57" s="2"/>
      <c r="L57" s="61"/>
    </row>
    <row r="58" spans="1:12" ht="14.65" thickBot="1" x14ac:dyDescent="0.5">
      <c r="A58" s="137"/>
      <c r="B58" s="124"/>
      <c r="C58" s="104"/>
      <c r="D58" s="100"/>
      <c r="E58" s="81"/>
      <c r="F58" s="132"/>
      <c r="G58" s="118"/>
      <c r="H58" s="101"/>
      <c r="I58" s="121"/>
      <c r="J58" s="2"/>
      <c r="K58" s="2"/>
      <c r="L58" s="61"/>
    </row>
    <row r="59" spans="1:12" ht="14.65" thickBot="1" x14ac:dyDescent="0.5">
      <c r="A59" s="137"/>
      <c r="B59" s="124"/>
      <c r="C59" s="104"/>
      <c r="D59" s="100"/>
      <c r="E59" s="81"/>
      <c r="F59" s="132"/>
      <c r="G59" s="118"/>
      <c r="H59" s="101"/>
      <c r="I59" s="121"/>
      <c r="J59" s="2"/>
      <c r="K59" s="2"/>
      <c r="L59" s="61"/>
    </row>
    <row r="60" spans="1:12" ht="14.65" thickBot="1" x14ac:dyDescent="0.5">
      <c r="A60" s="137"/>
      <c r="B60" s="124"/>
      <c r="C60" s="104"/>
      <c r="D60" s="100"/>
      <c r="E60" s="81"/>
      <c r="F60" s="132"/>
      <c r="G60" s="118"/>
      <c r="H60" s="101"/>
      <c r="I60" s="121"/>
      <c r="J60" s="2"/>
      <c r="K60" s="2"/>
      <c r="L60" s="61"/>
    </row>
    <row r="61" spans="1:12" ht="14.65" thickBot="1" x14ac:dyDescent="0.5">
      <c r="A61" s="139"/>
      <c r="B61" s="125" t="s">
        <v>13</v>
      </c>
      <c r="C61" s="103"/>
      <c r="D61" s="100"/>
      <c r="E61" s="81"/>
      <c r="F61" s="133"/>
      <c r="G61" s="119"/>
      <c r="H61" s="101"/>
      <c r="I61" s="121"/>
      <c r="J61" s="2"/>
      <c r="K61" s="2"/>
      <c r="L61" s="61"/>
    </row>
    <row r="62" spans="1:12" x14ac:dyDescent="0.45">
      <c r="A62" s="23"/>
      <c r="B62" s="3" t="s">
        <v>33</v>
      </c>
      <c r="C62" s="2"/>
      <c r="D62" s="6"/>
      <c r="E62" s="62">
        <f>SUM(E53:E61)</f>
        <v>36</v>
      </c>
      <c r="F62" s="30"/>
      <c r="G62" s="30"/>
      <c r="H62" s="63">
        <f>SUM(H53:H61)</f>
        <v>36</v>
      </c>
      <c r="I62" s="31"/>
      <c r="J62" s="2"/>
      <c r="K62" s="2"/>
      <c r="L62" s="61"/>
    </row>
    <row r="63" spans="1:12" ht="7.5" customHeight="1" x14ac:dyDescent="0.45">
      <c r="A63" s="24"/>
      <c r="B63" s="3"/>
      <c r="C63" s="2"/>
      <c r="D63" s="6"/>
      <c r="G63" s="2"/>
      <c r="H63" s="2"/>
      <c r="I63" s="2"/>
      <c r="J63" s="2"/>
      <c r="K63" s="2"/>
      <c r="L63" s="61"/>
    </row>
    <row r="64" spans="1:12" ht="16.5" customHeight="1" x14ac:dyDescent="0.45">
      <c r="A64" s="37" t="s">
        <v>34</v>
      </c>
      <c r="B64" s="38"/>
      <c r="C64" s="39"/>
      <c r="D64" s="40"/>
      <c r="E64" s="27">
        <f>E51+E62+E42</f>
        <v>90</v>
      </c>
      <c r="F64" s="27">
        <v>60</v>
      </c>
      <c r="G64" s="27">
        <v>114</v>
      </c>
      <c r="H64" s="27">
        <f>H51+H62+H42</f>
        <v>90</v>
      </c>
      <c r="I64" s="29" t="str">
        <f>IF(OR(H64&lt;F64,H64&gt;G64),"no", "ok")</f>
        <v>ok</v>
      </c>
      <c r="J64" s="2"/>
      <c r="K64" s="2"/>
      <c r="L64" s="61"/>
    </row>
    <row r="65" spans="1:12" ht="14.65" thickBot="1" x14ac:dyDescent="0.5">
      <c r="A65" s="24"/>
      <c r="B65" s="8"/>
      <c r="C65" s="79"/>
      <c r="D65" s="78"/>
      <c r="E65" s="79"/>
      <c r="F65" s="53"/>
      <c r="G65" s="54"/>
      <c r="H65" s="79"/>
      <c r="I65" s="12"/>
      <c r="J65" s="2"/>
      <c r="K65" s="2"/>
      <c r="L65" s="61"/>
    </row>
    <row r="66" spans="1:12" ht="14.65" thickBot="1" x14ac:dyDescent="0.5">
      <c r="A66" s="146" t="s">
        <v>36</v>
      </c>
      <c r="B66" s="151"/>
      <c r="C66" s="85" t="s">
        <v>37</v>
      </c>
      <c r="D66" s="98" t="s">
        <v>78</v>
      </c>
      <c r="E66" s="81">
        <v>6</v>
      </c>
      <c r="F66" s="140">
        <v>18</v>
      </c>
      <c r="G66" s="143">
        <v>30</v>
      </c>
      <c r="H66" s="101">
        <v>6</v>
      </c>
      <c r="I66" s="120" t="str">
        <f>IF(OR(H82&lt;F66,H82&gt;G66),"no", "ok")</f>
        <v>ok</v>
      </c>
      <c r="J66" s="2"/>
      <c r="K66" s="2"/>
      <c r="L66" s="61"/>
    </row>
    <row r="67" spans="1:12" ht="14.65" thickBot="1" x14ac:dyDescent="0.5">
      <c r="A67" s="147"/>
      <c r="B67" s="152"/>
      <c r="C67" s="85" t="s">
        <v>8</v>
      </c>
      <c r="D67" s="98" t="s">
        <v>38</v>
      </c>
      <c r="E67" s="81">
        <v>9</v>
      </c>
      <c r="F67" s="141"/>
      <c r="G67" s="144"/>
      <c r="H67" s="101">
        <v>9</v>
      </c>
      <c r="I67" s="121"/>
      <c r="J67" s="2"/>
      <c r="K67" s="2"/>
      <c r="L67" s="61"/>
    </row>
    <row r="68" spans="1:12" ht="14.65" thickBot="1" x14ac:dyDescent="0.5">
      <c r="A68" s="147"/>
      <c r="B68" s="152"/>
      <c r="C68" s="85" t="s">
        <v>7</v>
      </c>
      <c r="D68" s="98" t="s">
        <v>80</v>
      </c>
      <c r="E68" s="113">
        <v>6</v>
      </c>
      <c r="F68" s="141"/>
      <c r="G68" s="144"/>
      <c r="H68" s="101">
        <v>6</v>
      </c>
      <c r="I68" s="121"/>
      <c r="J68" s="2"/>
      <c r="K68" s="2"/>
      <c r="L68" s="61"/>
    </row>
    <row r="69" spans="1:12" ht="14.65" thickBot="1" x14ac:dyDescent="0.5">
      <c r="A69" s="147"/>
      <c r="B69" s="152"/>
      <c r="C69" s="106"/>
      <c r="D69" s="100"/>
      <c r="E69" s="81"/>
      <c r="F69" s="141"/>
      <c r="G69" s="144"/>
      <c r="H69" s="101"/>
      <c r="I69" s="121"/>
      <c r="J69" s="2"/>
      <c r="K69" s="2"/>
      <c r="L69" s="61"/>
    </row>
    <row r="70" spans="1:12" ht="14.65" thickBot="1" x14ac:dyDescent="0.5">
      <c r="A70" s="147"/>
      <c r="B70" s="152"/>
      <c r="C70" s="106"/>
      <c r="D70" s="100"/>
      <c r="E70" s="81"/>
      <c r="F70" s="141"/>
      <c r="G70" s="144"/>
      <c r="H70" s="101"/>
      <c r="I70" s="121"/>
      <c r="J70" s="2"/>
      <c r="K70" s="2"/>
      <c r="L70" s="61"/>
    </row>
    <row r="71" spans="1:12" ht="14.65" thickBot="1" x14ac:dyDescent="0.5">
      <c r="A71" s="147"/>
      <c r="B71" s="152"/>
      <c r="C71" s="106"/>
      <c r="D71" s="100"/>
      <c r="E71" s="81"/>
      <c r="F71" s="141"/>
      <c r="G71" s="144"/>
      <c r="H71" s="101"/>
      <c r="I71" s="121"/>
      <c r="J71" s="2"/>
      <c r="K71" s="2"/>
      <c r="L71" s="61"/>
    </row>
    <row r="72" spans="1:12" ht="14.65" thickBot="1" x14ac:dyDescent="0.5">
      <c r="A72" s="147"/>
      <c r="B72" s="152"/>
      <c r="C72" s="106"/>
      <c r="D72" s="100"/>
      <c r="E72" s="81"/>
      <c r="F72" s="141"/>
      <c r="G72" s="144"/>
      <c r="H72" s="101"/>
      <c r="I72" s="121"/>
      <c r="J72" s="2"/>
      <c r="K72" s="2"/>
      <c r="L72" s="61"/>
    </row>
    <row r="73" spans="1:12" ht="14.65" thickBot="1" x14ac:dyDescent="0.5">
      <c r="A73" s="147"/>
      <c r="B73" s="152"/>
      <c r="C73" s="106"/>
      <c r="D73" s="100"/>
      <c r="E73" s="81"/>
      <c r="F73" s="141"/>
      <c r="G73" s="144"/>
      <c r="H73" s="101"/>
      <c r="I73" s="121"/>
      <c r="J73" s="2"/>
      <c r="K73" s="2"/>
      <c r="L73" s="61"/>
    </row>
    <row r="74" spans="1:12" ht="14.65" thickBot="1" x14ac:dyDescent="0.5">
      <c r="A74" s="147"/>
      <c r="B74" s="152"/>
      <c r="C74" s="106"/>
      <c r="D74" s="100"/>
      <c r="E74" s="81"/>
      <c r="F74" s="141"/>
      <c r="G74" s="144"/>
      <c r="H74" s="101"/>
      <c r="I74" s="121"/>
      <c r="J74" s="2"/>
      <c r="K74" s="2"/>
      <c r="L74" s="61"/>
    </row>
    <row r="75" spans="1:12" ht="14.65" thickBot="1" x14ac:dyDescent="0.5">
      <c r="A75" s="147"/>
      <c r="B75" s="152"/>
      <c r="C75" s="106"/>
      <c r="D75" s="100"/>
      <c r="E75" s="81"/>
      <c r="F75" s="141"/>
      <c r="G75" s="144"/>
      <c r="H75" s="101"/>
      <c r="I75" s="121"/>
      <c r="J75" s="2"/>
      <c r="K75" s="2"/>
      <c r="L75" s="61"/>
    </row>
    <row r="76" spans="1:12" ht="14.65" thickBot="1" x14ac:dyDescent="0.5">
      <c r="A76" s="147"/>
      <c r="B76" s="152"/>
      <c r="C76" s="106"/>
      <c r="D76" s="100"/>
      <c r="E76" s="81"/>
      <c r="F76" s="141"/>
      <c r="G76" s="144"/>
      <c r="H76" s="101"/>
      <c r="I76" s="121"/>
      <c r="J76" s="2"/>
      <c r="K76" s="2"/>
      <c r="L76" s="61"/>
    </row>
    <row r="77" spans="1:12" ht="14.65" thickBot="1" x14ac:dyDescent="0.5">
      <c r="A77" s="147"/>
      <c r="B77" s="152"/>
      <c r="C77" s="106"/>
      <c r="D77" s="100"/>
      <c r="E77" s="81"/>
      <c r="F77" s="141"/>
      <c r="G77" s="144"/>
      <c r="H77" s="101"/>
      <c r="I77" s="121"/>
      <c r="J77" s="2"/>
      <c r="K77" s="2"/>
      <c r="L77" s="61"/>
    </row>
    <row r="78" spans="1:12" ht="14.65" thickBot="1" x14ac:dyDescent="0.5">
      <c r="A78" s="147"/>
      <c r="B78" s="152"/>
      <c r="C78" s="106"/>
      <c r="D78" s="100"/>
      <c r="E78" s="81"/>
      <c r="F78" s="141"/>
      <c r="G78" s="144"/>
      <c r="H78" s="101"/>
      <c r="I78" s="121"/>
      <c r="J78" s="2"/>
      <c r="K78" s="2"/>
      <c r="L78" s="61"/>
    </row>
    <row r="79" spans="1:12" ht="14.65" thickBot="1" x14ac:dyDescent="0.5">
      <c r="A79" s="147"/>
      <c r="B79" s="152"/>
      <c r="C79" s="106"/>
      <c r="D79" s="100"/>
      <c r="E79" s="81"/>
      <c r="F79" s="141"/>
      <c r="G79" s="144"/>
      <c r="H79" s="101"/>
      <c r="I79" s="121"/>
      <c r="J79" s="2"/>
      <c r="K79" s="2"/>
      <c r="L79" s="61"/>
    </row>
    <row r="80" spans="1:12" ht="14.65" thickBot="1" x14ac:dyDescent="0.5">
      <c r="A80" s="147"/>
      <c r="B80" s="152"/>
      <c r="C80" s="106"/>
      <c r="D80" s="100"/>
      <c r="E80" s="81"/>
      <c r="F80" s="141"/>
      <c r="G80" s="144"/>
      <c r="H80" s="101"/>
      <c r="I80" s="121"/>
      <c r="J80" s="2"/>
      <c r="K80" s="2"/>
      <c r="L80" s="61"/>
    </row>
    <row r="81" spans="1:12" ht="14.65" thickBot="1" x14ac:dyDescent="0.5">
      <c r="A81" s="148"/>
      <c r="B81" s="153"/>
      <c r="C81" s="107"/>
      <c r="D81" s="100"/>
      <c r="E81" s="81"/>
      <c r="F81" s="142"/>
      <c r="G81" s="145"/>
      <c r="H81" s="101"/>
      <c r="I81" s="122"/>
      <c r="J81" s="2"/>
      <c r="K81" s="2"/>
      <c r="L81" s="61"/>
    </row>
    <row r="82" spans="1:12" x14ac:dyDescent="0.45">
      <c r="A82" s="41"/>
      <c r="B82" s="3" t="s">
        <v>21</v>
      </c>
      <c r="C82" s="19"/>
      <c r="D82" s="3"/>
      <c r="E82" s="25">
        <f>SUM(E66:E81)</f>
        <v>21</v>
      </c>
      <c r="F82" s="3"/>
      <c r="G82" s="20"/>
      <c r="H82" s="80">
        <f>SUM(H66:H81)</f>
        <v>21</v>
      </c>
      <c r="I82" s="20"/>
      <c r="J82" s="2"/>
      <c r="K82" s="2"/>
      <c r="L82" s="61"/>
    </row>
    <row r="83" spans="1:12" ht="14.65" thickBot="1" x14ac:dyDescent="0.5">
      <c r="A83" s="41"/>
      <c r="B83" s="13"/>
      <c r="C83" s="14"/>
      <c r="D83"/>
      <c r="E83" s="16"/>
      <c r="F83" s="3"/>
      <c r="J83" s="2"/>
      <c r="K83" s="2"/>
      <c r="L83" s="61"/>
    </row>
    <row r="84" spans="1:12" ht="14.65" thickBot="1" x14ac:dyDescent="0.5">
      <c r="A84" s="146" t="s">
        <v>39</v>
      </c>
      <c r="B84" s="149" t="s">
        <v>40</v>
      </c>
      <c r="C84" s="86" t="s">
        <v>42</v>
      </c>
      <c r="D84" s="98" t="s">
        <v>41</v>
      </c>
      <c r="E84" s="81">
        <v>6</v>
      </c>
      <c r="F84" s="55">
        <v>0</v>
      </c>
      <c r="G84" s="91">
        <v>6</v>
      </c>
      <c r="H84" s="101">
        <v>6</v>
      </c>
      <c r="I84" s="32" t="str">
        <f>IF(OR(H84&lt;F84,H84&gt;G84),"no", "ok")</f>
        <v>ok</v>
      </c>
      <c r="J84" s="2"/>
      <c r="K84" s="2"/>
      <c r="L84" s="61"/>
    </row>
    <row r="85" spans="1:12" ht="28.9" thickBot="1" x14ac:dyDescent="0.5">
      <c r="A85" s="147"/>
      <c r="B85" s="150"/>
      <c r="C85" s="86" t="s">
        <v>43</v>
      </c>
      <c r="D85" s="100"/>
      <c r="E85" s="81"/>
      <c r="F85" s="56">
        <v>0</v>
      </c>
      <c r="G85" s="92">
        <v>3</v>
      </c>
      <c r="H85" s="101"/>
      <c r="I85" s="32" t="str">
        <f t="shared" ref="I85:I87" si="0">IF(OR(H85&lt;F85,H85&gt;G85),"no", "ok")</f>
        <v>ok</v>
      </c>
      <c r="J85" s="2"/>
      <c r="K85" s="2"/>
      <c r="L85" s="61"/>
    </row>
    <row r="86" spans="1:12" ht="28.9" thickBot="1" x14ac:dyDescent="0.5">
      <c r="A86" s="147"/>
      <c r="B86" s="150"/>
      <c r="C86" s="86" t="s">
        <v>44</v>
      </c>
      <c r="D86" s="100"/>
      <c r="E86" s="81"/>
      <c r="F86" s="56">
        <v>0</v>
      </c>
      <c r="G86" s="92">
        <v>6</v>
      </c>
      <c r="H86" s="101"/>
      <c r="I86" s="32" t="str">
        <f t="shared" si="0"/>
        <v>ok</v>
      </c>
      <c r="J86" s="2"/>
      <c r="K86" s="2"/>
      <c r="L86" s="61"/>
    </row>
    <row r="87" spans="1:12" ht="46.9" thickBot="1" x14ac:dyDescent="0.5">
      <c r="A87" s="147"/>
      <c r="B87" s="150"/>
      <c r="C87" s="87" t="s">
        <v>45</v>
      </c>
      <c r="D87" s="98"/>
      <c r="E87" s="81"/>
      <c r="F87" s="57">
        <v>0</v>
      </c>
      <c r="G87" s="93">
        <v>6</v>
      </c>
      <c r="H87" s="101"/>
      <c r="I87" s="32" t="str">
        <f t="shared" si="0"/>
        <v>ok</v>
      </c>
      <c r="J87" s="2"/>
      <c r="K87" s="2"/>
      <c r="L87" s="61"/>
    </row>
    <row r="88" spans="1:12" ht="14.65" thickBot="1" x14ac:dyDescent="0.5">
      <c r="A88" s="147"/>
      <c r="B88" s="45"/>
      <c r="C88" s="77"/>
      <c r="D88" s="77"/>
      <c r="E88" s="77"/>
      <c r="F88" s="46"/>
      <c r="G88" s="47"/>
      <c r="H88" s="77"/>
      <c r="I88" s="4"/>
      <c r="J88" s="2"/>
      <c r="K88" s="2"/>
      <c r="L88" s="61"/>
    </row>
    <row r="89" spans="1:12" ht="14.65" thickBot="1" x14ac:dyDescent="0.5">
      <c r="A89" s="147"/>
      <c r="B89" s="83"/>
      <c r="C89" s="86" t="s">
        <v>46</v>
      </c>
      <c r="D89" s="98"/>
      <c r="E89" s="81">
        <v>0</v>
      </c>
      <c r="F89" s="58">
        <v>0</v>
      </c>
      <c r="G89" s="94">
        <v>6</v>
      </c>
      <c r="H89" s="101"/>
      <c r="I89" s="33" t="str">
        <f>IF(OR(H89&lt;F89,H89&gt;G89),"no", "ok")</f>
        <v>ok</v>
      </c>
      <c r="J89" s="2"/>
      <c r="K89" s="2"/>
      <c r="L89" s="61"/>
    </row>
    <row r="90" spans="1:12" ht="14.65" thickBot="1" x14ac:dyDescent="0.5">
      <c r="A90" s="147"/>
      <c r="B90" s="83"/>
      <c r="C90" s="86" t="s">
        <v>47</v>
      </c>
      <c r="D90" s="100"/>
      <c r="E90" s="81">
        <v>3</v>
      </c>
      <c r="F90" s="59">
        <v>3</v>
      </c>
      <c r="G90" s="95">
        <v>6</v>
      </c>
      <c r="H90" s="101">
        <v>3</v>
      </c>
      <c r="I90" s="32" t="str">
        <f t="shared" ref="I90:I92" si="1">IF(OR(H90&lt;F90,H90&gt;G90),"no", "ok")</f>
        <v>ok</v>
      </c>
      <c r="J90" s="2"/>
      <c r="K90" s="2"/>
      <c r="L90" s="61"/>
    </row>
    <row r="91" spans="1:12" ht="14.65" thickBot="1" x14ac:dyDescent="0.5">
      <c r="A91" s="147"/>
      <c r="B91" s="84"/>
      <c r="C91" s="86" t="s">
        <v>50</v>
      </c>
      <c r="D91" s="100"/>
      <c r="E91" s="81">
        <v>12</v>
      </c>
      <c r="F91" s="60">
        <v>12</v>
      </c>
      <c r="G91" s="96">
        <v>18</v>
      </c>
      <c r="H91" s="101">
        <v>12</v>
      </c>
      <c r="I91" s="42" t="str">
        <f t="shared" si="1"/>
        <v>ok</v>
      </c>
      <c r="J91" s="2"/>
      <c r="K91" s="2"/>
      <c r="L91" s="61"/>
    </row>
    <row r="92" spans="1:12" ht="14.65" thickBot="1" x14ac:dyDescent="0.5">
      <c r="A92" s="37" t="s">
        <v>48</v>
      </c>
      <c r="B92" s="2"/>
      <c r="C92" s="2"/>
      <c r="D92" s="2"/>
      <c r="E92" s="2">
        <f>SUM(E84:E91)</f>
        <v>21</v>
      </c>
      <c r="F92" s="43">
        <v>21</v>
      </c>
      <c r="G92" s="43">
        <v>54</v>
      </c>
      <c r="H92" s="2">
        <f>SUM(H84:H91)</f>
        <v>21</v>
      </c>
      <c r="I92" s="42" t="str">
        <f t="shared" si="1"/>
        <v>ok</v>
      </c>
      <c r="J92" s="2"/>
      <c r="K92" s="2"/>
      <c r="L92" s="61"/>
    </row>
    <row r="93" spans="1:12" ht="14.65" thickBot="1" x14ac:dyDescent="0.5">
      <c r="B93" s="2"/>
      <c r="C93" s="2"/>
      <c r="D93" s="2"/>
      <c r="E93" s="2"/>
      <c r="G93" s="2"/>
      <c r="H93" s="2"/>
      <c r="I93" s="2"/>
      <c r="J93" s="2"/>
      <c r="K93" s="2"/>
      <c r="L93" s="61"/>
    </row>
    <row r="94" spans="1:12" ht="14.65" thickBot="1" x14ac:dyDescent="0.5">
      <c r="A94" s="44" t="s">
        <v>49</v>
      </c>
      <c r="B94" s="17"/>
      <c r="C94" s="17"/>
      <c r="D94" s="17"/>
      <c r="E94" s="17">
        <f>E92+E82+E62+E51+E42+E25+E13</f>
        <v>180</v>
      </c>
      <c r="F94" s="134">
        <v>180</v>
      </c>
      <c r="G94" s="135"/>
      <c r="H94" s="17">
        <f>H92+H82+H62+H51+H42+H25+H13</f>
        <v>180</v>
      </c>
      <c r="I94" s="88" t="str">
        <f>IF(H94=F94,"ok", "no")</f>
        <v>ok</v>
      </c>
      <c r="J94" s="2"/>
      <c r="K94" s="61"/>
      <c r="L94" s="61"/>
    </row>
    <row r="95" spans="1:12" x14ac:dyDescent="0.45">
      <c r="A95" s="2"/>
      <c r="B95" s="2"/>
      <c r="C95" s="2"/>
      <c r="D95" s="2"/>
      <c r="E95" s="2"/>
      <c r="G95" s="2"/>
      <c r="H95" s="2"/>
      <c r="I95" s="2"/>
      <c r="J95" s="2"/>
      <c r="K95" s="61"/>
      <c r="L95" s="61"/>
    </row>
    <row r="96" spans="1:12" x14ac:dyDescent="0.45">
      <c r="A96" s="2"/>
      <c r="J96" s="2"/>
      <c r="K96" s="61"/>
      <c r="L96" s="61"/>
    </row>
  </sheetData>
  <mergeCells count="31">
    <mergeCell ref="F94:G94"/>
    <mergeCell ref="B3:B12"/>
    <mergeCell ref="B44:B50"/>
    <mergeCell ref="A29:A61"/>
    <mergeCell ref="F3:F12"/>
    <mergeCell ref="G3:G12"/>
    <mergeCell ref="B53:B61"/>
    <mergeCell ref="F53:F61"/>
    <mergeCell ref="G53:G61"/>
    <mergeCell ref="A66:A81"/>
    <mergeCell ref="B84:B87"/>
    <mergeCell ref="A84:A91"/>
    <mergeCell ref="G29:G41"/>
    <mergeCell ref="B66:B81"/>
    <mergeCell ref="F66:F81"/>
    <mergeCell ref="G66:G81"/>
    <mergeCell ref="I66:I81"/>
    <mergeCell ref="B29:B41"/>
    <mergeCell ref="F29:F41"/>
    <mergeCell ref="I53:I61"/>
    <mergeCell ref="F44:F50"/>
    <mergeCell ref="G44:G50"/>
    <mergeCell ref="I44:I50"/>
    <mergeCell ref="I29:I41"/>
    <mergeCell ref="G15:G24"/>
    <mergeCell ref="I15:I24"/>
    <mergeCell ref="B15:B24"/>
    <mergeCell ref="A3:A24"/>
    <mergeCell ref="F2:G2"/>
    <mergeCell ref="I3:I12"/>
    <mergeCell ref="F15:F24"/>
  </mergeCells>
  <phoneticPr fontId="13" type="noConversion"/>
  <conditionalFormatting sqref="I3:I12 I44:I50 I53:I61 I66:I81 I84:I87">
    <cfRule type="cellIs" dxfId="7" priority="11" operator="equal">
      <formula>"no"</formula>
    </cfRule>
  </conditionalFormatting>
  <conditionalFormatting sqref="I15">
    <cfRule type="cellIs" dxfId="6" priority="8" operator="equal">
      <formula>"no"</formula>
    </cfRule>
  </conditionalFormatting>
  <conditionalFormatting sqref="I29:I41">
    <cfRule type="cellIs" dxfId="5" priority="7" operator="equal">
      <formula>"no"</formula>
    </cfRule>
  </conditionalFormatting>
  <conditionalFormatting sqref="I89:I92">
    <cfRule type="cellIs" dxfId="4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3"/>
  <sheetViews>
    <sheetView showGridLines="0" tabSelected="1" view="pageLayout" topLeftCell="A22" zoomScale="80" zoomScaleNormal="100" zoomScaleSheetLayoutView="80" zoomScalePageLayoutView="80" workbookViewId="0">
      <selection activeCell="D84" sqref="D84"/>
    </sheetView>
  </sheetViews>
  <sheetFormatPr defaultRowHeight="14.25" x14ac:dyDescent="0.45"/>
  <cols>
    <col min="1" max="1" width="16.46484375" customWidth="1"/>
    <col min="2" max="2" width="23.46484375" customWidth="1"/>
    <col min="3" max="3" width="18.86328125" style="1" customWidth="1"/>
    <col min="4" max="4" width="31.33203125" style="1" customWidth="1"/>
    <col min="5" max="5" width="18.53125" style="1" customWidth="1"/>
    <col min="6" max="6" width="15.86328125" style="2" customWidth="1"/>
    <col min="7" max="7" width="17.1328125" style="3" customWidth="1"/>
    <col min="8" max="8" width="26.53125" style="1" customWidth="1"/>
    <col min="9" max="9" width="8.1328125" style="1" customWidth="1"/>
    <col min="10" max="10" width="7.1328125" style="1" customWidth="1"/>
    <col min="11" max="11" width="13.53125" style="1" customWidth="1"/>
    <col min="12" max="12" width="13.46484375" style="1" customWidth="1"/>
  </cols>
  <sheetData>
    <row r="1" spans="1:12" ht="14.65" thickBot="1" x14ac:dyDescent="0.5"/>
    <row r="2" spans="1:12" ht="45.75" customHeight="1" thickBot="1" x14ac:dyDescent="0.5">
      <c r="A2" s="11" t="s">
        <v>57</v>
      </c>
      <c r="B2" s="11" t="s">
        <v>22</v>
      </c>
      <c r="C2" s="9" t="s">
        <v>14</v>
      </c>
      <c r="D2" s="74" t="s">
        <v>56</v>
      </c>
      <c r="E2" s="75" t="s">
        <v>53</v>
      </c>
      <c r="F2" s="129" t="s">
        <v>55</v>
      </c>
      <c r="G2" s="130"/>
      <c r="H2" s="10" t="s">
        <v>54</v>
      </c>
      <c r="I2" s="11" t="s">
        <v>18</v>
      </c>
      <c r="J2" s="61"/>
      <c r="K2" s="61"/>
      <c r="L2" s="61"/>
    </row>
    <row r="3" spans="1:12" ht="14.65" thickBot="1" x14ac:dyDescent="0.5">
      <c r="A3" s="126" t="s">
        <v>17</v>
      </c>
      <c r="B3" s="123" t="s">
        <v>15</v>
      </c>
      <c r="C3" s="15" t="s">
        <v>1</v>
      </c>
      <c r="D3" s="98" t="s">
        <v>2</v>
      </c>
      <c r="E3" s="81">
        <v>12</v>
      </c>
      <c r="F3" s="160">
        <v>30</v>
      </c>
      <c r="G3" s="140">
        <v>48</v>
      </c>
      <c r="H3" s="101">
        <v>12</v>
      </c>
      <c r="I3" s="154" t="str">
        <f>IF(OR(H13&lt;F3,H13&gt;G3),"no", "ok")</f>
        <v>ok</v>
      </c>
      <c r="K3" s="61"/>
      <c r="L3" s="61"/>
    </row>
    <row r="4" spans="1:12" ht="14.65" thickBot="1" x14ac:dyDescent="0.5">
      <c r="A4" s="127"/>
      <c r="B4" s="124"/>
      <c r="C4" s="15" t="s">
        <v>3</v>
      </c>
      <c r="D4" s="98" t="s">
        <v>58</v>
      </c>
      <c r="E4" s="81">
        <v>6</v>
      </c>
      <c r="F4" s="161"/>
      <c r="G4" s="141"/>
      <c r="H4" s="101">
        <v>6</v>
      </c>
      <c r="I4" s="155"/>
      <c r="K4" s="61"/>
      <c r="L4" s="61"/>
    </row>
    <row r="5" spans="1:12" ht="14.65" thickBot="1" x14ac:dyDescent="0.5">
      <c r="A5" s="127"/>
      <c r="B5" s="124"/>
      <c r="C5" s="15" t="s">
        <v>4</v>
      </c>
      <c r="D5" s="98" t="s">
        <v>63</v>
      </c>
      <c r="E5" s="81">
        <v>6</v>
      </c>
      <c r="F5" s="161"/>
      <c r="G5" s="141"/>
      <c r="H5" s="101">
        <v>6</v>
      </c>
      <c r="I5" s="155"/>
      <c r="K5" s="61"/>
      <c r="L5" s="61"/>
    </row>
    <row r="6" spans="1:12" ht="14.65" thickBot="1" x14ac:dyDescent="0.5">
      <c r="A6" s="127"/>
      <c r="B6" s="124"/>
      <c r="C6" s="15" t="s">
        <v>5</v>
      </c>
      <c r="D6" s="98" t="s">
        <v>16</v>
      </c>
      <c r="E6" s="81">
        <v>6</v>
      </c>
      <c r="F6" s="161"/>
      <c r="G6" s="141"/>
      <c r="H6" s="101">
        <v>6</v>
      </c>
      <c r="I6" s="155"/>
      <c r="K6" s="61"/>
      <c r="L6" s="61"/>
    </row>
    <row r="7" spans="1:12" ht="14.65" thickBot="1" x14ac:dyDescent="0.5">
      <c r="A7" s="127"/>
      <c r="B7" s="124"/>
      <c r="C7" s="108" t="s">
        <v>61</v>
      </c>
      <c r="D7" s="100"/>
      <c r="E7" s="81"/>
      <c r="F7" s="161"/>
      <c r="G7" s="141"/>
      <c r="H7" s="101"/>
      <c r="I7" s="155"/>
      <c r="K7" s="61"/>
      <c r="L7" s="61"/>
    </row>
    <row r="8" spans="1:12" ht="14.65" thickBot="1" x14ac:dyDescent="0.5">
      <c r="A8" s="127"/>
      <c r="B8" s="124"/>
      <c r="C8" s="109"/>
      <c r="D8" s="100"/>
      <c r="E8" s="81"/>
      <c r="F8" s="161"/>
      <c r="G8" s="141"/>
      <c r="H8" s="101"/>
      <c r="I8" s="155"/>
      <c r="K8" s="61"/>
      <c r="L8" s="61"/>
    </row>
    <row r="9" spans="1:12" ht="14.65" thickBot="1" x14ac:dyDescent="0.5">
      <c r="A9" s="127"/>
      <c r="B9" s="124"/>
      <c r="C9" s="109"/>
      <c r="D9" s="100"/>
      <c r="E9" s="81"/>
      <c r="F9" s="161"/>
      <c r="G9" s="141"/>
      <c r="H9" s="101"/>
      <c r="I9" s="155"/>
      <c r="K9" s="61"/>
      <c r="L9" s="61"/>
    </row>
    <row r="10" spans="1:12" ht="14.65" thickBot="1" x14ac:dyDescent="0.5">
      <c r="A10" s="127"/>
      <c r="B10" s="124"/>
      <c r="C10" s="109"/>
      <c r="D10" s="100"/>
      <c r="E10" s="81"/>
      <c r="F10" s="161"/>
      <c r="G10" s="141"/>
      <c r="H10" s="101"/>
      <c r="I10" s="155"/>
      <c r="K10" s="61"/>
      <c r="L10" s="61"/>
    </row>
    <row r="11" spans="1:12" ht="14.65" thickBot="1" x14ac:dyDescent="0.5">
      <c r="A11" s="127"/>
      <c r="B11" s="124"/>
      <c r="C11" s="109"/>
      <c r="D11" s="100"/>
      <c r="E11" s="81"/>
      <c r="F11" s="161"/>
      <c r="G11" s="141"/>
      <c r="H11" s="101"/>
      <c r="I11" s="155"/>
      <c r="K11" s="61"/>
      <c r="L11" s="61"/>
    </row>
    <row r="12" spans="1:12" ht="14.65" thickBot="1" x14ac:dyDescent="0.5">
      <c r="A12" s="127"/>
      <c r="B12" s="125"/>
      <c r="C12" s="110"/>
      <c r="D12" s="100"/>
      <c r="E12" s="81"/>
      <c r="F12" s="162"/>
      <c r="G12" s="142"/>
      <c r="H12" s="101"/>
      <c r="I12" s="156"/>
      <c r="K12" s="61"/>
      <c r="L12" s="61"/>
    </row>
    <row r="13" spans="1:12" s="3" customFormat="1" ht="15.95" customHeight="1" x14ac:dyDescent="0.45">
      <c r="A13" s="127"/>
      <c r="B13" s="3" t="s">
        <v>21</v>
      </c>
      <c r="E13" s="25">
        <f>SUM(E3:E12)</f>
        <v>30</v>
      </c>
      <c r="G13" s="20"/>
      <c r="H13" s="80">
        <f>SUM(H3:H12)</f>
        <v>30</v>
      </c>
      <c r="I13" s="20"/>
      <c r="J13" s="2"/>
      <c r="K13" s="61"/>
      <c r="L13" s="61"/>
    </row>
    <row r="14" spans="1:12" ht="7.5" customHeight="1" thickBot="1" x14ac:dyDescent="0.5">
      <c r="A14" s="127"/>
      <c r="B14" s="13"/>
      <c r="C14" s="14"/>
      <c r="D14"/>
      <c r="E14" s="16"/>
      <c r="F14" s="3"/>
      <c r="K14" s="61"/>
      <c r="L14" s="61"/>
    </row>
    <row r="15" spans="1:12" ht="14.65" thickBot="1" x14ac:dyDescent="0.5">
      <c r="A15" s="127"/>
      <c r="B15" s="123" t="s">
        <v>19</v>
      </c>
      <c r="C15" s="15" t="s">
        <v>6</v>
      </c>
      <c r="D15" s="98" t="s">
        <v>62</v>
      </c>
      <c r="E15" s="81">
        <v>12</v>
      </c>
      <c r="F15" s="157">
        <v>12</v>
      </c>
      <c r="G15" s="131">
        <v>30</v>
      </c>
      <c r="H15" s="101">
        <v>12</v>
      </c>
      <c r="I15" s="154" t="str">
        <f>IF(OR(H26&lt;F15,H26&gt;G15),"no", "ok")</f>
        <v>ok</v>
      </c>
      <c r="K15" s="61"/>
      <c r="L15" s="61"/>
    </row>
    <row r="16" spans="1:12" ht="14.65" thickBot="1" x14ac:dyDescent="0.5">
      <c r="A16" s="127"/>
      <c r="B16" s="124"/>
      <c r="C16" s="15" t="s">
        <v>51</v>
      </c>
      <c r="D16" s="98" t="s">
        <v>69</v>
      </c>
      <c r="E16" s="82">
        <v>6</v>
      </c>
      <c r="F16" s="158"/>
      <c r="G16" s="132"/>
      <c r="H16" s="101">
        <v>6</v>
      </c>
      <c r="I16" s="155"/>
      <c r="K16" s="61"/>
      <c r="L16" s="61"/>
    </row>
    <row r="17" spans="1:13" ht="14.65" thickBot="1" x14ac:dyDescent="0.5">
      <c r="A17" s="127"/>
      <c r="B17" s="124"/>
      <c r="C17" s="15" t="s">
        <v>51</v>
      </c>
      <c r="D17" s="100"/>
      <c r="E17" s="81"/>
      <c r="F17" s="158"/>
      <c r="G17" s="132"/>
      <c r="H17" s="101"/>
      <c r="I17" s="155"/>
      <c r="K17" s="61"/>
      <c r="L17" s="61"/>
    </row>
    <row r="18" spans="1:13" ht="14.65" thickBot="1" x14ac:dyDescent="0.5">
      <c r="A18" s="127"/>
      <c r="B18" s="124"/>
      <c r="C18" s="21" t="s">
        <v>60</v>
      </c>
      <c r="D18" s="100"/>
      <c r="E18" s="81"/>
      <c r="F18" s="158"/>
      <c r="G18" s="132"/>
      <c r="H18" s="101"/>
      <c r="I18" s="155"/>
      <c r="K18" s="61"/>
      <c r="L18" s="61"/>
      <c r="M18" s="61"/>
    </row>
    <row r="19" spans="1:13" ht="14.65" thickBot="1" x14ac:dyDescent="0.5">
      <c r="A19" s="127"/>
      <c r="B19" s="124"/>
      <c r="C19" s="64" t="s">
        <v>61</v>
      </c>
      <c r="D19" s="100"/>
      <c r="E19" s="81"/>
      <c r="F19" s="158"/>
      <c r="G19" s="132"/>
      <c r="H19" s="101"/>
      <c r="I19" s="155"/>
      <c r="K19" s="61"/>
      <c r="L19" s="61"/>
      <c r="M19" s="61"/>
    </row>
    <row r="20" spans="1:13" ht="14.65" thickBot="1" x14ac:dyDescent="0.5">
      <c r="A20" s="127"/>
      <c r="B20" s="124"/>
      <c r="C20" s="103"/>
      <c r="D20" s="100"/>
      <c r="E20" s="81"/>
      <c r="F20" s="158"/>
      <c r="G20" s="132"/>
      <c r="H20" s="101"/>
      <c r="I20" s="155"/>
      <c r="K20" s="61"/>
      <c r="L20" s="61"/>
      <c r="M20" s="61"/>
    </row>
    <row r="21" spans="1:13" ht="14.65" thickBot="1" x14ac:dyDescent="0.5">
      <c r="A21" s="127"/>
      <c r="B21" s="124"/>
      <c r="C21" s="103"/>
      <c r="D21" s="100"/>
      <c r="E21" s="81"/>
      <c r="F21" s="158"/>
      <c r="G21" s="132"/>
      <c r="H21" s="101"/>
      <c r="I21" s="155"/>
      <c r="K21" s="61"/>
      <c r="L21" s="61"/>
      <c r="M21" s="61"/>
    </row>
    <row r="22" spans="1:13" ht="14.65" thickBot="1" x14ac:dyDescent="0.5">
      <c r="A22" s="127"/>
      <c r="B22" s="124"/>
      <c r="C22" s="103"/>
      <c r="D22" s="100"/>
      <c r="E22" s="81"/>
      <c r="F22" s="158"/>
      <c r="G22" s="132"/>
      <c r="H22" s="101"/>
      <c r="I22" s="155"/>
      <c r="K22" s="61"/>
      <c r="L22" s="61"/>
      <c r="M22" s="61"/>
    </row>
    <row r="23" spans="1:13" ht="14.65" thickBot="1" x14ac:dyDescent="0.5">
      <c r="A23" s="127"/>
      <c r="B23" s="124"/>
      <c r="C23" s="103"/>
      <c r="D23" s="100"/>
      <c r="E23" s="81"/>
      <c r="F23" s="158"/>
      <c r="G23" s="132"/>
      <c r="H23" s="101"/>
      <c r="I23" s="155"/>
      <c r="K23" s="61"/>
      <c r="L23" s="61"/>
      <c r="M23" s="61"/>
    </row>
    <row r="24" spans="1:13" ht="14.65" thickBot="1" x14ac:dyDescent="0.5">
      <c r="A24" s="127"/>
      <c r="B24" s="124"/>
      <c r="C24" s="103"/>
      <c r="D24" s="100"/>
      <c r="E24" s="81"/>
      <c r="F24" s="158"/>
      <c r="G24" s="132"/>
      <c r="H24" s="101"/>
      <c r="I24" s="155"/>
      <c r="K24" s="61"/>
      <c r="L24" s="61"/>
      <c r="M24" s="61"/>
    </row>
    <row r="25" spans="1:13" ht="14.65" thickBot="1" x14ac:dyDescent="0.5">
      <c r="A25" s="128"/>
      <c r="B25" s="125"/>
      <c r="C25" s="103"/>
      <c r="D25" s="100"/>
      <c r="E25" s="81"/>
      <c r="F25" s="159"/>
      <c r="G25" s="133"/>
      <c r="H25" s="101"/>
      <c r="I25" s="156"/>
      <c r="K25" s="61"/>
      <c r="L25" s="61"/>
      <c r="M25" s="61"/>
    </row>
    <row r="26" spans="1:13" s="3" customFormat="1" x14ac:dyDescent="0.45">
      <c r="A26" s="22"/>
      <c r="B26" s="3" t="s">
        <v>20</v>
      </c>
      <c r="C26" s="2"/>
      <c r="D26" s="6"/>
      <c r="E26" s="62">
        <f>SUM(E15:E18)</f>
        <v>18</v>
      </c>
      <c r="F26" s="30"/>
      <c r="G26" s="30"/>
      <c r="H26" s="63">
        <f>SUM(H15:H18)</f>
        <v>18</v>
      </c>
      <c r="I26" s="31"/>
      <c r="K26" s="61"/>
      <c r="L26" s="61"/>
    </row>
    <row r="27" spans="1:13" s="3" customFormat="1" ht="6.95" customHeight="1" x14ac:dyDescent="0.45">
      <c r="A27" s="26"/>
      <c r="C27" s="2"/>
      <c r="D27" s="6"/>
      <c r="E27" s="1"/>
      <c r="F27" s="2"/>
      <c r="G27" s="2"/>
      <c r="H27" s="2"/>
      <c r="I27" s="2"/>
      <c r="J27" s="2"/>
      <c r="K27" s="2"/>
      <c r="L27" s="61"/>
    </row>
    <row r="28" spans="1:13" ht="16.5" customHeight="1" x14ac:dyDescent="0.45">
      <c r="A28" s="37" t="s">
        <v>35</v>
      </c>
      <c r="B28" s="38"/>
      <c r="C28" s="39"/>
      <c r="D28" s="40"/>
      <c r="E28" s="27">
        <f>[1]Foglio1!$E$17</f>
        <v>0</v>
      </c>
      <c r="F28" s="48">
        <v>42</v>
      </c>
      <c r="G28" s="48">
        <v>78</v>
      </c>
      <c r="H28" s="28">
        <f>H26+H13</f>
        <v>48</v>
      </c>
      <c r="I28" s="29" t="str">
        <f>IF(OR(H28&lt;F28,H28&gt;G28),"no", "ok")</f>
        <v>ok</v>
      </c>
      <c r="J28" s="2"/>
      <c r="K28" s="2"/>
      <c r="L28" s="61"/>
    </row>
    <row r="29" spans="1:13" ht="14.65" thickBot="1" x14ac:dyDescent="0.5">
      <c r="D29" s="6"/>
      <c r="F29" s="49"/>
      <c r="G29" s="5"/>
      <c r="J29" s="2"/>
      <c r="K29" s="2"/>
      <c r="L29" s="61"/>
    </row>
    <row r="30" spans="1:13" ht="14.65" thickBot="1" x14ac:dyDescent="0.5">
      <c r="A30" s="136" t="s">
        <v>0</v>
      </c>
      <c r="B30" s="123" t="s">
        <v>23</v>
      </c>
      <c r="C30" s="21" t="s">
        <v>52</v>
      </c>
      <c r="D30" s="98" t="s">
        <v>70</v>
      </c>
      <c r="E30" s="82">
        <v>6</v>
      </c>
      <c r="F30" s="157">
        <v>24</v>
      </c>
      <c r="G30" s="131">
        <v>48</v>
      </c>
      <c r="H30" s="101">
        <v>0</v>
      </c>
      <c r="I30" s="154" t="str">
        <f>IF(OR(H40&lt;F30,H40&gt;G30),"no", "ok")</f>
        <v>ok</v>
      </c>
      <c r="J30" s="2"/>
      <c r="K30" s="2"/>
      <c r="L30" s="61"/>
    </row>
    <row r="31" spans="1:13" ht="14.65" thickBot="1" x14ac:dyDescent="0.5">
      <c r="A31" s="137"/>
      <c r="B31" s="124"/>
      <c r="C31" s="21" t="s">
        <v>52</v>
      </c>
      <c r="D31" s="98" t="s">
        <v>25</v>
      </c>
      <c r="E31" s="82">
        <v>12</v>
      </c>
      <c r="F31" s="158"/>
      <c r="G31" s="132"/>
      <c r="H31" s="101">
        <v>12</v>
      </c>
      <c r="I31" s="155"/>
      <c r="J31" s="2"/>
      <c r="K31" s="2"/>
      <c r="L31" s="61"/>
    </row>
    <row r="32" spans="1:13" ht="14.65" thickBot="1" x14ac:dyDescent="0.5">
      <c r="A32" s="137"/>
      <c r="B32" s="124"/>
      <c r="C32" s="21" t="s">
        <v>11</v>
      </c>
      <c r="D32" s="115" t="s">
        <v>77</v>
      </c>
      <c r="E32" s="82">
        <v>6</v>
      </c>
      <c r="F32" s="158"/>
      <c r="G32" s="132"/>
      <c r="H32" s="101">
        <v>6</v>
      </c>
      <c r="I32" s="155"/>
      <c r="J32" s="2"/>
      <c r="K32" s="2"/>
      <c r="L32" s="61"/>
    </row>
    <row r="33" spans="1:12" ht="14.65" thickBot="1" x14ac:dyDescent="0.5">
      <c r="A33" s="137"/>
      <c r="B33" s="124"/>
      <c r="C33" s="21" t="s">
        <v>7</v>
      </c>
      <c r="D33" s="115" t="s">
        <v>76</v>
      </c>
      <c r="E33" s="82">
        <v>6</v>
      </c>
      <c r="F33" s="158"/>
      <c r="G33" s="132"/>
      <c r="H33" s="101">
        <v>6</v>
      </c>
      <c r="I33" s="155"/>
      <c r="J33" s="2"/>
      <c r="K33" s="2"/>
      <c r="L33" s="61"/>
    </row>
    <row r="34" spans="1:12" ht="14.65" thickBot="1" x14ac:dyDescent="0.5">
      <c r="A34" s="137"/>
      <c r="B34" s="124"/>
      <c r="C34" s="21" t="s">
        <v>7</v>
      </c>
      <c r="D34" t="s">
        <v>73</v>
      </c>
      <c r="E34" s="82">
        <v>6</v>
      </c>
      <c r="F34" s="158"/>
      <c r="G34" s="132"/>
      <c r="H34" s="101">
        <v>6</v>
      </c>
      <c r="I34" s="155"/>
      <c r="J34" s="2"/>
      <c r="K34" s="2"/>
      <c r="L34" s="61"/>
    </row>
    <row r="35" spans="1:12" ht="14.65" thickBot="1" x14ac:dyDescent="0.5">
      <c r="A35" s="137"/>
      <c r="B35" s="124"/>
      <c r="C35" s="109"/>
      <c r="D35" s="100"/>
      <c r="E35" s="82"/>
      <c r="F35" s="158"/>
      <c r="G35" s="132"/>
      <c r="H35" s="101"/>
      <c r="I35" s="155"/>
      <c r="J35" s="2"/>
      <c r="K35" s="2"/>
      <c r="L35" s="61"/>
    </row>
    <row r="36" spans="1:12" ht="14.65" thickBot="1" x14ac:dyDescent="0.5">
      <c r="A36" s="137"/>
      <c r="B36" s="124"/>
      <c r="C36" s="109"/>
      <c r="D36" s="100"/>
      <c r="E36" s="82"/>
      <c r="F36" s="158"/>
      <c r="G36" s="132"/>
      <c r="H36" s="101"/>
      <c r="I36" s="155"/>
      <c r="J36" s="2"/>
      <c r="K36" s="2"/>
      <c r="L36" s="61"/>
    </row>
    <row r="37" spans="1:12" ht="14.65" thickBot="1" x14ac:dyDescent="0.5">
      <c r="A37" s="137"/>
      <c r="B37" s="124"/>
      <c r="C37" s="109"/>
      <c r="D37" s="100"/>
      <c r="E37" s="81"/>
      <c r="F37" s="158"/>
      <c r="G37" s="132"/>
      <c r="H37" s="101"/>
      <c r="I37" s="155"/>
      <c r="J37" s="2"/>
      <c r="K37" s="2"/>
      <c r="L37" s="61"/>
    </row>
    <row r="38" spans="1:12" ht="14.65" thickBot="1" x14ac:dyDescent="0.5">
      <c r="A38" s="137"/>
      <c r="B38" s="124"/>
      <c r="C38" s="109"/>
      <c r="D38" s="100"/>
      <c r="E38" s="81"/>
      <c r="F38" s="158"/>
      <c r="G38" s="132"/>
      <c r="H38" s="101"/>
      <c r="I38" s="155"/>
      <c r="J38" s="2"/>
      <c r="K38" s="2"/>
      <c r="L38" s="61"/>
    </row>
    <row r="39" spans="1:12" ht="15" customHeight="1" thickBot="1" x14ac:dyDescent="0.5">
      <c r="A39" s="137"/>
      <c r="B39" s="125"/>
      <c r="C39" s="109"/>
      <c r="D39" s="100"/>
      <c r="E39" s="81"/>
      <c r="F39" s="159"/>
      <c r="G39" s="133"/>
      <c r="H39" s="101"/>
      <c r="I39" s="156"/>
      <c r="J39" s="2"/>
      <c r="K39" s="2"/>
      <c r="L39" s="61"/>
    </row>
    <row r="40" spans="1:12" ht="14.1" customHeight="1" x14ac:dyDescent="0.45">
      <c r="A40" s="137"/>
      <c r="B40" s="34" t="s">
        <v>26</v>
      </c>
      <c r="C40" s="20"/>
      <c r="D40" s="6"/>
      <c r="E40" s="62">
        <f>SUM(E30:E39)</f>
        <v>36</v>
      </c>
      <c r="F40" s="30"/>
      <c r="G40" s="30"/>
      <c r="H40" s="63">
        <f>SUM(H30:H39)</f>
        <v>30</v>
      </c>
      <c r="I40" s="31"/>
      <c r="J40" s="2"/>
      <c r="K40" s="2"/>
      <c r="L40" s="61"/>
    </row>
    <row r="41" spans="1:12" ht="12" customHeight="1" thickBot="1" x14ac:dyDescent="0.5">
      <c r="A41" s="137"/>
      <c r="B41" s="7"/>
      <c r="C41" s="18"/>
      <c r="D41" s="6"/>
      <c r="E41" s="76"/>
      <c r="F41" s="50"/>
      <c r="G41" s="51"/>
      <c r="I41" s="18"/>
      <c r="J41" s="2"/>
      <c r="K41" s="2"/>
      <c r="L41" s="61"/>
    </row>
    <row r="42" spans="1:12" ht="14.65" thickBot="1" x14ac:dyDescent="0.5">
      <c r="A42" s="137"/>
      <c r="B42" s="123" t="s">
        <v>27</v>
      </c>
      <c r="C42" s="21" t="s">
        <v>10</v>
      </c>
      <c r="D42" s="98" t="s">
        <v>28</v>
      </c>
      <c r="E42" s="82">
        <v>12</v>
      </c>
      <c r="F42" s="157">
        <v>12</v>
      </c>
      <c r="G42" s="131">
        <v>18</v>
      </c>
      <c r="H42" s="101">
        <v>12</v>
      </c>
      <c r="I42" s="154" t="str">
        <f>IF(OR(H49&lt;F42,H49&gt;G42),"no", "ok")</f>
        <v>ok</v>
      </c>
      <c r="J42" s="2"/>
      <c r="K42" s="2"/>
      <c r="L42" s="61"/>
    </row>
    <row r="43" spans="1:12" ht="14.65" thickBot="1" x14ac:dyDescent="0.5">
      <c r="A43" s="137"/>
      <c r="B43" s="124"/>
      <c r="C43" s="21" t="s">
        <v>29</v>
      </c>
      <c r="D43" t="s">
        <v>72</v>
      </c>
      <c r="E43" s="82">
        <v>6</v>
      </c>
      <c r="F43" s="158"/>
      <c r="G43" s="132"/>
      <c r="H43" s="101">
        <v>6</v>
      </c>
      <c r="I43" s="155"/>
      <c r="J43" s="116"/>
      <c r="K43" s="2"/>
      <c r="L43" s="61"/>
    </row>
    <row r="44" spans="1:12" ht="14.65" thickBot="1" x14ac:dyDescent="0.5">
      <c r="A44" s="137"/>
      <c r="B44" s="124"/>
      <c r="C44" s="109"/>
      <c r="D44" s="100"/>
      <c r="E44" s="82"/>
      <c r="F44" s="158"/>
      <c r="G44" s="132"/>
      <c r="H44" s="101"/>
      <c r="I44" s="155"/>
      <c r="J44" s="2"/>
      <c r="K44" s="2"/>
      <c r="L44" s="61"/>
    </row>
    <row r="45" spans="1:12" ht="14.65" thickBot="1" x14ac:dyDescent="0.5">
      <c r="A45" s="137"/>
      <c r="B45" s="124"/>
      <c r="C45" s="109"/>
      <c r="D45" s="100"/>
      <c r="E45" s="82"/>
      <c r="F45" s="158"/>
      <c r="G45" s="132"/>
      <c r="H45" s="101"/>
      <c r="I45" s="155"/>
      <c r="J45" s="2"/>
      <c r="K45" s="2"/>
      <c r="L45" s="61"/>
    </row>
    <row r="46" spans="1:12" ht="14.65" thickBot="1" x14ac:dyDescent="0.5">
      <c r="A46" s="137"/>
      <c r="B46" s="124"/>
      <c r="C46" s="109"/>
      <c r="D46" s="100"/>
      <c r="E46" s="82"/>
      <c r="F46" s="158"/>
      <c r="G46" s="132"/>
      <c r="H46" s="101"/>
      <c r="I46" s="155"/>
      <c r="J46" s="2"/>
      <c r="K46" s="2"/>
      <c r="L46" s="61"/>
    </row>
    <row r="47" spans="1:12" ht="14.65" thickBot="1" x14ac:dyDescent="0.5">
      <c r="A47" s="137"/>
      <c r="B47" s="124"/>
      <c r="C47" s="109"/>
      <c r="D47" s="100"/>
      <c r="E47" s="82"/>
      <c r="F47" s="158"/>
      <c r="G47" s="132"/>
      <c r="H47" s="101"/>
      <c r="I47" s="155"/>
      <c r="J47" s="2"/>
      <c r="K47" s="2"/>
      <c r="L47" s="61"/>
    </row>
    <row r="48" spans="1:12" ht="15" customHeight="1" thickBot="1" x14ac:dyDescent="0.5">
      <c r="A48" s="137"/>
      <c r="B48" s="125"/>
      <c r="C48" s="110"/>
      <c r="D48" s="100"/>
      <c r="E48" s="81"/>
      <c r="F48" s="159"/>
      <c r="G48" s="133"/>
      <c r="H48" s="101"/>
      <c r="I48" s="156"/>
      <c r="J48" s="2"/>
      <c r="K48" s="2"/>
      <c r="L48" s="61"/>
    </row>
    <row r="49" spans="1:12" x14ac:dyDescent="0.45">
      <c r="A49" s="137"/>
      <c r="B49" s="3" t="s">
        <v>30</v>
      </c>
      <c r="C49" s="2"/>
      <c r="D49" s="6"/>
      <c r="E49" s="62">
        <f>SUM(E42:E48)</f>
        <v>18</v>
      </c>
      <c r="F49" s="30"/>
      <c r="G49" s="30"/>
      <c r="H49" s="63">
        <f>SUM(H42:H48)</f>
        <v>18</v>
      </c>
      <c r="I49" s="31"/>
      <c r="J49" s="2"/>
      <c r="K49" s="2"/>
      <c r="L49" s="61"/>
    </row>
    <row r="50" spans="1:12" ht="8.1" customHeight="1" thickBot="1" x14ac:dyDescent="0.5">
      <c r="A50" s="137"/>
      <c r="B50" s="7"/>
      <c r="C50" s="35"/>
      <c r="D50" s="2"/>
      <c r="E50" s="77"/>
      <c r="F50" s="36"/>
      <c r="G50" s="52"/>
      <c r="I50" s="18"/>
      <c r="J50" s="2"/>
      <c r="K50" s="2"/>
      <c r="L50" s="61"/>
    </row>
    <row r="51" spans="1:12" ht="15.6" customHeight="1" thickBot="1" x14ac:dyDescent="0.5">
      <c r="A51" s="137"/>
      <c r="B51" s="123" t="s">
        <v>31</v>
      </c>
      <c r="C51" s="21" t="s">
        <v>11</v>
      </c>
      <c r="D51" s="98" t="s">
        <v>32</v>
      </c>
      <c r="E51" s="82">
        <v>12</v>
      </c>
      <c r="F51" s="157">
        <v>24</v>
      </c>
      <c r="G51" s="131">
        <v>36</v>
      </c>
      <c r="H51" s="101">
        <v>6</v>
      </c>
      <c r="I51" s="154" t="str">
        <f>IF(OR(H61&lt;F51,H61&gt;G51),"no", "ok")</f>
        <v>ok</v>
      </c>
      <c r="J51" s="2"/>
      <c r="K51" s="2"/>
      <c r="L51" s="61"/>
    </row>
    <row r="52" spans="1:12" ht="14.65" thickBot="1" x14ac:dyDescent="0.5">
      <c r="A52" s="137"/>
      <c r="B52" s="124"/>
      <c r="C52" s="21" t="s">
        <v>9</v>
      </c>
      <c r="D52" s="98" t="s">
        <v>74</v>
      </c>
      <c r="E52" s="82">
        <v>12</v>
      </c>
      <c r="F52" s="158"/>
      <c r="G52" s="132"/>
      <c r="H52" s="101">
        <v>12</v>
      </c>
      <c r="I52" s="155"/>
      <c r="J52" s="2"/>
      <c r="K52" s="2"/>
      <c r="L52" s="61"/>
    </row>
    <row r="53" spans="1:12" ht="14.65" thickBot="1" x14ac:dyDescent="0.5">
      <c r="A53" s="137"/>
      <c r="B53" s="124"/>
      <c r="C53" s="21" t="s">
        <v>9</v>
      </c>
      <c r="D53" s="98" t="s">
        <v>71</v>
      </c>
      <c r="E53" s="81">
        <v>12</v>
      </c>
      <c r="F53" s="158"/>
      <c r="G53" s="132"/>
      <c r="H53" s="101">
        <v>12</v>
      </c>
      <c r="I53" s="155"/>
      <c r="J53" s="2"/>
      <c r="K53" s="2"/>
      <c r="L53" s="61"/>
    </row>
    <row r="54" spans="1:12" ht="14.65" thickBot="1" x14ac:dyDescent="0.5">
      <c r="A54" s="137"/>
      <c r="B54" s="124"/>
      <c r="C54" s="21"/>
      <c r="F54" s="158"/>
      <c r="G54" s="132"/>
      <c r="H54" s="101"/>
      <c r="I54" s="155"/>
      <c r="J54" s="2"/>
      <c r="K54" s="2"/>
      <c r="L54" s="61"/>
    </row>
    <row r="55" spans="1:12" ht="14.65" thickBot="1" x14ac:dyDescent="0.5">
      <c r="A55" s="137"/>
      <c r="B55" s="124"/>
      <c r="C55" s="109"/>
      <c r="D55" s="100"/>
      <c r="E55" s="81"/>
      <c r="F55" s="158"/>
      <c r="G55" s="132"/>
      <c r="H55" s="101"/>
      <c r="I55" s="155"/>
      <c r="J55" s="2"/>
      <c r="K55" s="2"/>
      <c r="L55" s="61"/>
    </row>
    <row r="56" spans="1:12" ht="14.65" thickBot="1" x14ac:dyDescent="0.5">
      <c r="A56" s="137"/>
      <c r="B56" s="124"/>
      <c r="C56" s="109"/>
      <c r="D56" s="100"/>
      <c r="E56" s="81"/>
      <c r="F56" s="158"/>
      <c r="G56" s="132"/>
      <c r="H56" s="101"/>
      <c r="I56" s="155"/>
      <c r="J56" s="2"/>
      <c r="K56" s="2"/>
      <c r="L56" s="61"/>
    </row>
    <row r="57" spans="1:12" ht="14.65" thickBot="1" x14ac:dyDescent="0.5">
      <c r="A57" s="137"/>
      <c r="B57" s="124"/>
      <c r="C57" s="109"/>
      <c r="D57" s="100"/>
      <c r="E57" s="81"/>
      <c r="F57" s="158"/>
      <c r="G57" s="132"/>
      <c r="H57" s="101"/>
      <c r="I57" s="155"/>
      <c r="J57" s="2"/>
      <c r="K57" s="2"/>
      <c r="L57" s="61"/>
    </row>
    <row r="58" spans="1:12" ht="14.65" thickBot="1" x14ac:dyDescent="0.5">
      <c r="A58" s="137"/>
      <c r="B58" s="124"/>
      <c r="C58" s="109"/>
      <c r="D58" s="100"/>
      <c r="E58" s="81"/>
      <c r="F58" s="158"/>
      <c r="G58" s="132"/>
      <c r="H58" s="101"/>
      <c r="I58" s="155"/>
      <c r="J58" s="2"/>
      <c r="K58" s="2"/>
      <c r="L58" s="61"/>
    </row>
    <row r="59" spans="1:12" ht="14.65" thickBot="1" x14ac:dyDescent="0.5">
      <c r="A59" s="137"/>
      <c r="B59" s="124"/>
      <c r="C59" s="109"/>
      <c r="D59" s="100"/>
      <c r="E59" s="81"/>
      <c r="F59" s="158"/>
      <c r="G59" s="132"/>
      <c r="H59" s="101"/>
      <c r="I59" s="155"/>
      <c r="J59" s="2"/>
      <c r="K59" s="2"/>
      <c r="L59" s="61"/>
    </row>
    <row r="60" spans="1:12" ht="15" customHeight="1" thickBot="1" x14ac:dyDescent="0.5">
      <c r="A60" s="139"/>
      <c r="B60" s="125"/>
      <c r="C60" s="110"/>
      <c r="D60" s="100"/>
      <c r="E60" s="81"/>
      <c r="F60" s="159"/>
      <c r="G60" s="133"/>
      <c r="H60" s="101"/>
      <c r="I60" s="156"/>
      <c r="J60" s="2"/>
      <c r="K60" s="2"/>
      <c r="L60" s="61"/>
    </row>
    <row r="61" spans="1:12" x14ac:dyDescent="0.45">
      <c r="A61" s="23"/>
      <c r="B61" s="3" t="s">
        <v>33</v>
      </c>
      <c r="C61" s="2"/>
      <c r="D61" s="6"/>
      <c r="E61" s="62">
        <f>SUM(E51:E60)</f>
        <v>36</v>
      </c>
      <c r="F61" s="30"/>
      <c r="G61" s="30"/>
      <c r="H61" s="63">
        <f>SUM(H51:H60)</f>
        <v>30</v>
      </c>
      <c r="I61" s="31"/>
      <c r="J61" s="2"/>
      <c r="K61" s="2"/>
      <c r="L61" s="61"/>
    </row>
    <row r="62" spans="1:12" ht="7.5" customHeight="1" x14ac:dyDescent="0.45">
      <c r="A62" s="24"/>
      <c r="B62" s="3"/>
      <c r="C62" s="2"/>
      <c r="D62" s="6"/>
      <c r="G62" s="2"/>
      <c r="H62" s="2"/>
      <c r="I62" s="2"/>
      <c r="J62" s="2"/>
      <c r="K62" s="2"/>
      <c r="L62" s="61"/>
    </row>
    <row r="63" spans="1:12" ht="16.5" customHeight="1" x14ac:dyDescent="0.45">
      <c r="A63" s="37" t="s">
        <v>34</v>
      </c>
      <c r="B63" s="38"/>
      <c r="C63" s="39"/>
      <c r="D63" s="40"/>
      <c r="E63" s="27">
        <f>E49+E61+E40</f>
        <v>90</v>
      </c>
      <c r="F63" s="27">
        <v>60</v>
      </c>
      <c r="G63" s="27">
        <v>114</v>
      </c>
      <c r="H63" s="27">
        <f>H49+H61+H40</f>
        <v>78</v>
      </c>
      <c r="I63" s="29" t="str">
        <f>IF(OR(H63&lt;F63,H63&gt;G63),"no", "ok")</f>
        <v>ok</v>
      </c>
      <c r="J63" s="2"/>
      <c r="K63" s="2"/>
      <c r="L63" s="61"/>
    </row>
    <row r="64" spans="1:12" ht="14.65" thickBot="1" x14ac:dyDescent="0.5">
      <c r="A64" s="24"/>
      <c r="B64" s="8"/>
      <c r="C64" s="79"/>
      <c r="D64" s="78"/>
      <c r="E64" s="79"/>
      <c r="F64" s="53"/>
      <c r="G64" s="54"/>
      <c r="H64" s="79"/>
      <c r="I64" s="12"/>
      <c r="J64" s="2"/>
      <c r="K64" s="2"/>
      <c r="L64" s="61"/>
    </row>
    <row r="65" spans="1:12" ht="14.65" thickBot="1" x14ac:dyDescent="0.5">
      <c r="A65" s="146" t="s">
        <v>36</v>
      </c>
      <c r="B65" s="151"/>
      <c r="C65" s="85" t="s">
        <v>37</v>
      </c>
      <c r="D65" s="98" t="s">
        <v>78</v>
      </c>
      <c r="E65" s="81">
        <v>6</v>
      </c>
      <c r="F65" s="160">
        <v>18</v>
      </c>
      <c r="G65" s="140">
        <v>30</v>
      </c>
      <c r="H65" s="101">
        <v>6</v>
      </c>
      <c r="I65" s="154" t="str">
        <f>IF(OR(H79&lt;F65,H79&gt;G65),"no", "ok")</f>
        <v>ok</v>
      </c>
      <c r="J65" s="2"/>
      <c r="K65" s="2"/>
      <c r="L65" s="61"/>
    </row>
    <row r="66" spans="1:12" ht="14.65" thickBot="1" x14ac:dyDescent="0.5">
      <c r="A66" s="147"/>
      <c r="B66" s="152"/>
      <c r="C66" s="85" t="s">
        <v>8</v>
      </c>
      <c r="D66" s="98" t="s">
        <v>38</v>
      </c>
      <c r="E66" s="81">
        <v>9</v>
      </c>
      <c r="F66" s="161"/>
      <c r="G66" s="141"/>
      <c r="H66" s="101">
        <v>9</v>
      </c>
      <c r="I66" s="155"/>
      <c r="J66" s="2"/>
      <c r="K66" s="2"/>
      <c r="L66" s="61"/>
    </row>
    <row r="67" spans="1:12" ht="14.65" thickBot="1" x14ac:dyDescent="0.5">
      <c r="A67" s="147"/>
      <c r="B67" s="152"/>
      <c r="C67" s="85" t="s">
        <v>79</v>
      </c>
      <c r="D67" s="98" t="s">
        <v>80</v>
      </c>
      <c r="E67" s="81">
        <v>6</v>
      </c>
      <c r="F67" s="161"/>
      <c r="G67" s="141"/>
      <c r="H67" s="101">
        <v>6</v>
      </c>
      <c r="I67" s="155"/>
      <c r="J67" s="2"/>
      <c r="K67" s="2"/>
      <c r="L67" s="61"/>
    </row>
    <row r="68" spans="1:12" ht="14.65" thickBot="1" x14ac:dyDescent="0.5">
      <c r="A68" s="147"/>
      <c r="B68" s="152"/>
      <c r="C68" s="85"/>
      <c r="D68" s="98"/>
      <c r="E68" s="81"/>
      <c r="F68" s="161"/>
      <c r="G68" s="141"/>
      <c r="H68" s="101"/>
      <c r="I68" s="155"/>
      <c r="J68" s="2"/>
      <c r="K68" s="2"/>
      <c r="L68" s="61"/>
    </row>
    <row r="69" spans="1:12" ht="14.65" thickBot="1" x14ac:dyDescent="0.5">
      <c r="A69" s="147"/>
      <c r="B69" s="152"/>
      <c r="C69" s="106"/>
      <c r="D69" s="100"/>
      <c r="E69" s="81"/>
      <c r="F69" s="161"/>
      <c r="G69" s="141"/>
      <c r="H69" s="101"/>
      <c r="I69" s="155"/>
      <c r="J69" s="2"/>
      <c r="K69" s="2"/>
      <c r="L69" s="61"/>
    </row>
    <row r="70" spans="1:12" ht="14.65" thickBot="1" x14ac:dyDescent="0.5">
      <c r="A70" s="147"/>
      <c r="B70" s="152"/>
      <c r="C70" s="106"/>
      <c r="D70" s="100"/>
      <c r="E70" s="81"/>
      <c r="F70" s="161"/>
      <c r="G70" s="141"/>
      <c r="H70" s="101"/>
      <c r="I70" s="155"/>
      <c r="J70" s="2"/>
      <c r="K70" s="2"/>
      <c r="L70" s="61"/>
    </row>
    <row r="71" spans="1:12" ht="14.65" thickBot="1" x14ac:dyDescent="0.5">
      <c r="A71" s="147"/>
      <c r="B71" s="152"/>
      <c r="C71" s="106"/>
      <c r="D71" s="100"/>
      <c r="E71" s="81"/>
      <c r="F71" s="161"/>
      <c r="G71" s="141"/>
      <c r="H71" s="101"/>
      <c r="I71" s="155"/>
      <c r="J71" s="2"/>
      <c r="K71" s="2"/>
      <c r="L71" s="61"/>
    </row>
    <row r="72" spans="1:12" ht="14.65" thickBot="1" x14ac:dyDescent="0.5">
      <c r="A72" s="147"/>
      <c r="B72" s="152"/>
      <c r="C72" s="106"/>
      <c r="D72" s="100"/>
      <c r="E72" s="81"/>
      <c r="F72" s="161"/>
      <c r="G72" s="141"/>
      <c r="H72" s="101"/>
      <c r="I72" s="155"/>
      <c r="J72" s="2"/>
      <c r="K72" s="2"/>
      <c r="L72" s="61"/>
    </row>
    <row r="73" spans="1:12" ht="14.65" thickBot="1" x14ac:dyDescent="0.5">
      <c r="A73" s="147"/>
      <c r="B73" s="152"/>
      <c r="C73" s="106"/>
      <c r="D73" s="100"/>
      <c r="E73" s="81"/>
      <c r="F73" s="161"/>
      <c r="G73" s="141"/>
      <c r="H73" s="101"/>
      <c r="I73" s="155"/>
      <c r="J73" s="2"/>
      <c r="K73" s="2"/>
      <c r="L73" s="61"/>
    </row>
    <row r="74" spans="1:12" ht="14.65" thickBot="1" x14ac:dyDescent="0.5">
      <c r="A74" s="147"/>
      <c r="B74" s="152"/>
      <c r="C74" s="106"/>
      <c r="D74" s="100"/>
      <c r="E74" s="81"/>
      <c r="F74" s="161"/>
      <c r="G74" s="141"/>
      <c r="H74" s="101"/>
      <c r="I74" s="155"/>
      <c r="J74" s="2"/>
      <c r="K74" s="2"/>
      <c r="L74" s="61"/>
    </row>
    <row r="75" spans="1:12" ht="14.65" thickBot="1" x14ac:dyDescent="0.5">
      <c r="A75" s="147"/>
      <c r="B75" s="152"/>
      <c r="C75" s="106"/>
      <c r="D75" s="100"/>
      <c r="E75" s="81"/>
      <c r="F75" s="161"/>
      <c r="G75" s="141"/>
      <c r="H75" s="101"/>
      <c r="I75" s="155"/>
      <c r="J75" s="2"/>
      <c r="K75" s="2"/>
      <c r="L75" s="61"/>
    </row>
    <row r="76" spans="1:12" ht="14.65" thickBot="1" x14ac:dyDescent="0.5">
      <c r="A76" s="147"/>
      <c r="B76" s="152"/>
      <c r="C76" s="106"/>
      <c r="D76" s="100"/>
      <c r="E76" s="81"/>
      <c r="F76" s="161"/>
      <c r="G76" s="141"/>
      <c r="H76" s="101"/>
      <c r="I76" s="155"/>
      <c r="J76" s="2"/>
      <c r="K76" s="2"/>
      <c r="L76" s="61"/>
    </row>
    <row r="77" spans="1:12" ht="14.65" thickBot="1" x14ac:dyDescent="0.5">
      <c r="A77" s="147"/>
      <c r="B77" s="152"/>
      <c r="C77" s="106"/>
      <c r="D77" s="100"/>
      <c r="E77" s="81"/>
      <c r="F77" s="161"/>
      <c r="G77" s="141"/>
      <c r="H77" s="101"/>
      <c r="I77" s="155"/>
      <c r="J77" s="2"/>
      <c r="K77" s="2"/>
      <c r="L77" s="61"/>
    </row>
    <row r="78" spans="1:12" ht="14.65" thickBot="1" x14ac:dyDescent="0.5">
      <c r="A78" s="148"/>
      <c r="B78" s="153"/>
      <c r="C78" s="107"/>
      <c r="D78" s="100"/>
      <c r="E78" s="81"/>
      <c r="F78" s="162"/>
      <c r="G78" s="142"/>
      <c r="H78" s="101"/>
      <c r="I78" s="156"/>
      <c r="J78" s="2"/>
      <c r="K78" s="2"/>
      <c r="L78" s="61"/>
    </row>
    <row r="79" spans="1:12" x14ac:dyDescent="0.45">
      <c r="A79" s="41"/>
      <c r="B79" s="3" t="s">
        <v>21</v>
      </c>
      <c r="C79" s="19"/>
      <c r="D79" s="3"/>
      <c r="E79" s="25">
        <f>SUM(E65:E78)</f>
        <v>21</v>
      </c>
      <c r="F79" s="3"/>
      <c r="G79" s="20"/>
      <c r="H79" s="80">
        <f>SUM(H65:H78)</f>
        <v>21</v>
      </c>
      <c r="I79" s="20"/>
      <c r="J79" s="2"/>
      <c r="K79" s="2"/>
      <c r="L79" s="61"/>
    </row>
    <row r="80" spans="1:12" ht="14.65" thickBot="1" x14ac:dyDescent="0.5">
      <c r="A80" s="41"/>
      <c r="B80" s="13"/>
      <c r="C80" s="14"/>
      <c r="D80"/>
      <c r="E80" s="16"/>
      <c r="F80" s="3"/>
      <c r="J80" s="2"/>
      <c r="K80" s="2"/>
      <c r="L80" s="61"/>
    </row>
    <row r="81" spans="1:12" ht="14.65" thickBot="1" x14ac:dyDescent="0.5">
      <c r="A81" s="146" t="s">
        <v>39</v>
      </c>
      <c r="B81" s="149" t="s">
        <v>40</v>
      </c>
      <c r="C81" s="86" t="s">
        <v>42</v>
      </c>
      <c r="D81" s="98" t="s">
        <v>41</v>
      </c>
      <c r="E81" s="81">
        <v>6</v>
      </c>
      <c r="F81" s="65">
        <v>0</v>
      </c>
      <c r="G81" s="55">
        <v>6</v>
      </c>
      <c r="H81" s="101">
        <v>6</v>
      </c>
      <c r="I81" s="68" t="str">
        <f>IF(OR(H81&lt;F81,H81&gt;G81),"no", "ok")</f>
        <v>ok</v>
      </c>
      <c r="J81" s="116" t="s">
        <v>75</v>
      </c>
      <c r="K81" s="2"/>
      <c r="L81" s="61"/>
    </row>
    <row r="82" spans="1:12" ht="28.9" thickBot="1" x14ac:dyDescent="0.5">
      <c r="A82" s="147"/>
      <c r="B82" s="150"/>
      <c r="C82" s="86" t="s">
        <v>43</v>
      </c>
      <c r="D82" s="100"/>
      <c r="E82" s="81"/>
      <c r="F82" s="66">
        <v>0</v>
      </c>
      <c r="G82" s="56">
        <v>3</v>
      </c>
      <c r="H82" s="101"/>
      <c r="I82" s="68" t="str">
        <f t="shared" ref="I82:I84" si="0">IF(OR(H82&lt;F82,H82&gt;G82),"no", "ok")</f>
        <v>ok</v>
      </c>
      <c r="J82" s="2"/>
      <c r="K82" s="2"/>
      <c r="L82" s="61"/>
    </row>
    <row r="83" spans="1:12" ht="28.9" thickBot="1" x14ac:dyDescent="0.5">
      <c r="A83" s="147"/>
      <c r="B83" s="150"/>
      <c r="C83" s="86" t="s">
        <v>44</v>
      </c>
      <c r="D83" s="100"/>
      <c r="E83" s="81"/>
      <c r="F83" s="66">
        <v>0</v>
      </c>
      <c r="G83" s="56">
        <v>6</v>
      </c>
      <c r="H83" s="101"/>
      <c r="I83" s="68" t="str">
        <f t="shared" si="0"/>
        <v>ok</v>
      </c>
      <c r="J83" s="2"/>
      <c r="K83" s="2"/>
      <c r="L83" s="61"/>
    </row>
    <row r="84" spans="1:12" ht="46.9" thickBot="1" x14ac:dyDescent="0.5">
      <c r="A84" s="147"/>
      <c r="B84" s="150"/>
      <c r="C84" s="87" t="s">
        <v>45</v>
      </c>
      <c r="D84" s="98"/>
      <c r="E84" s="81"/>
      <c r="F84" s="67">
        <v>0</v>
      </c>
      <c r="G84" s="57">
        <v>6</v>
      </c>
      <c r="H84" s="101"/>
      <c r="I84" s="68" t="str">
        <f t="shared" si="0"/>
        <v>ok</v>
      </c>
      <c r="J84" s="2"/>
      <c r="K84" s="2"/>
      <c r="L84" s="61"/>
    </row>
    <row r="85" spans="1:12" ht="14.65" thickBot="1" x14ac:dyDescent="0.5">
      <c r="A85" s="147"/>
      <c r="B85" s="45"/>
      <c r="C85" s="77"/>
      <c r="D85" s="77"/>
      <c r="E85" s="77"/>
      <c r="F85" s="46"/>
      <c r="G85" s="47"/>
      <c r="H85" s="77"/>
      <c r="I85" s="4"/>
      <c r="J85" s="2"/>
      <c r="K85" s="2"/>
      <c r="L85" s="61"/>
    </row>
    <row r="86" spans="1:12" ht="14.65" thickBot="1" x14ac:dyDescent="0.5">
      <c r="A86" s="147"/>
      <c r="B86" s="83"/>
      <c r="C86" s="86" t="s">
        <v>46</v>
      </c>
      <c r="D86" s="98"/>
      <c r="E86" s="81"/>
      <c r="F86" s="69">
        <v>3</v>
      </c>
      <c r="G86" s="58">
        <v>6</v>
      </c>
      <c r="H86" s="101"/>
      <c r="I86" s="72" t="str">
        <f>IF(OR(H86&lt;F86,H86&gt;G86),"no", "ok")</f>
        <v>no</v>
      </c>
      <c r="J86" s="2"/>
      <c r="K86" s="2"/>
      <c r="L86" s="61"/>
    </row>
    <row r="87" spans="1:12" ht="14.65" thickBot="1" x14ac:dyDescent="0.5">
      <c r="A87" s="147"/>
      <c r="B87" s="83"/>
      <c r="C87" s="86" t="s">
        <v>47</v>
      </c>
      <c r="D87" s="100"/>
      <c r="E87" s="81">
        <v>3</v>
      </c>
      <c r="F87" s="70">
        <v>3</v>
      </c>
      <c r="G87" s="59">
        <v>6</v>
      </c>
      <c r="H87" s="101">
        <v>3</v>
      </c>
      <c r="I87" s="68" t="str">
        <f t="shared" ref="I87:I89" si="1">IF(OR(H87&lt;F87,H87&gt;G87),"no", "ok")</f>
        <v>ok</v>
      </c>
      <c r="J87" s="2"/>
      <c r="K87" s="2"/>
      <c r="L87" s="61"/>
    </row>
    <row r="88" spans="1:12" ht="14.65" thickBot="1" x14ac:dyDescent="0.5">
      <c r="A88" s="147"/>
      <c r="B88" s="84"/>
      <c r="C88" s="86" t="s">
        <v>50</v>
      </c>
      <c r="D88" s="100"/>
      <c r="E88" s="81">
        <v>12</v>
      </c>
      <c r="F88" s="71">
        <v>12</v>
      </c>
      <c r="G88" s="60">
        <v>18</v>
      </c>
      <c r="H88" s="101">
        <v>12</v>
      </c>
      <c r="I88" s="73" t="str">
        <f t="shared" si="1"/>
        <v>ok</v>
      </c>
      <c r="J88" s="2"/>
      <c r="K88" s="2"/>
      <c r="L88" s="61"/>
    </row>
    <row r="89" spans="1:12" ht="14.65" thickBot="1" x14ac:dyDescent="0.5">
      <c r="A89" s="37" t="s">
        <v>48</v>
      </c>
      <c r="B89" s="2"/>
      <c r="C89" s="2"/>
      <c r="D89" s="2"/>
      <c r="E89" s="2">
        <f>SUM(E81:E88)</f>
        <v>21</v>
      </c>
      <c r="F89" s="43">
        <v>21</v>
      </c>
      <c r="G89" s="43">
        <v>54</v>
      </c>
      <c r="H89" s="2">
        <f>SUM(H81:H88)</f>
        <v>21</v>
      </c>
      <c r="I89" s="42" t="str">
        <f t="shared" si="1"/>
        <v>ok</v>
      </c>
      <c r="J89" s="2"/>
      <c r="K89" s="2"/>
      <c r="L89" s="61"/>
    </row>
    <row r="90" spans="1:12" ht="14.65" thickBot="1" x14ac:dyDescent="0.5">
      <c r="B90" s="2"/>
      <c r="C90" s="2"/>
      <c r="D90" s="2"/>
      <c r="E90" s="2"/>
      <c r="G90" s="2"/>
      <c r="H90" s="2"/>
      <c r="I90" s="2"/>
      <c r="J90" s="2"/>
      <c r="K90" s="2"/>
      <c r="L90" s="61"/>
    </row>
    <row r="91" spans="1:12" ht="14.65" thickBot="1" x14ac:dyDescent="0.5">
      <c r="A91" s="44" t="s">
        <v>49</v>
      </c>
      <c r="B91" s="17"/>
      <c r="C91" s="17"/>
      <c r="D91" s="17"/>
      <c r="E91" s="17">
        <f>E89+E79+E61+E49+E40+E26+E13</f>
        <v>180</v>
      </c>
      <c r="F91" s="134">
        <v>180</v>
      </c>
      <c r="G91" s="135"/>
      <c r="H91" s="17">
        <f>H89+H79+H61+H49+H40+H26+H13</f>
        <v>168</v>
      </c>
      <c r="I91" s="88" t="str">
        <f>IF(H91=F91,"ok", "no")</f>
        <v>no</v>
      </c>
      <c r="J91" s="2"/>
      <c r="K91" s="61"/>
      <c r="L91" s="61"/>
    </row>
    <row r="92" spans="1:12" x14ac:dyDescent="0.45">
      <c r="A92" s="2"/>
      <c r="B92" s="2"/>
      <c r="C92" s="2"/>
      <c r="D92" s="2"/>
      <c r="E92" s="2"/>
      <c r="G92" s="2"/>
      <c r="H92" s="2"/>
      <c r="I92" s="2"/>
      <c r="J92" s="2"/>
      <c r="K92" s="61"/>
      <c r="L92" s="61"/>
    </row>
    <row r="93" spans="1:12" x14ac:dyDescent="0.45">
      <c r="A93" s="2"/>
      <c r="J93" s="2"/>
      <c r="K93" s="61"/>
      <c r="L93" s="61"/>
    </row>
  </sheetData>
  <mergeCells count="31">
    <mergeCell ref="A81:A88"/>
    <mergeCell ref="B81:B84"/>
    <mergeCell ref="F91:G91"/>
    <mergeCell ref="F51:F60"/>
    <mergeCell ref="G51:G60"/>
    <mergeCell ref="I51:I60"/>
    <mergeCell ref="A65:A78"/>
    <mergeCell ref="B65:B78"/>
    <mergeCell ref="F65:F78"/>
    <mergeCell ref="G65:G78"/>
    <mergeCell ref="I65:I78"/>
    <mergeCell ref="A30:A60"/>
    <mergeCell ref="F30:F39"/>
    <mergeCell ref="G30:G39"/>
    <mergeCell ref="I30:I39"/>
    <mergeCell ref="B42:B48"/>
    <mergeCell ref="F42:F48"/>
    <mergeCell ref="G42:G48"/>
    <mergeCell ref="I42:I48"/>
    <mergeCell ref="B51:B60"/>
    <mergeCell ref="B30:B39"/>
    <mergeCell ref="F2:G2"/>
    <mergeCell ref="B3:B12"/>
    <mergeCell ref="F3:F12"/>
    <mergeCell ref="G3:G12"/>
    <mergeCell ref="A3:A25"/>
    <mergeCell ref="I3:I12"/>
    <mergeCell ref="F15:F25"/>
    <mergeCell ref="G15:G25"/>
    <mergeCell ref="I15:I25"/>
    <mergeCell ref="B15:B25"/>
  </mergeCells>
  <conditionalFormatting sqref="I3:I12 I42 I51 I65:I78 I81:I84">
    <cfRule type="cellIs" dxfId="3" priority="4" operator="equal">
      <formula>"no"</formula>
    </cfRule>
  </conditionalFormatting>
  <conditionalFormatting sqref="I15">
    <cfRule type="cellIs" dxfId="2" priority="3" operator="equal">
      <formula>"no"</formula>
    </cfRule>
  </conditionalFormatting>
  <conditionalFormatting sqref="I30">
    <cfRule type="cellIs" dxfId="1" priority="2" operator="equal">
      <formula>"no"</formula>
    </cfRule>
  </conditionalFormatting>
  <conditionalFormatting sqref="I86:I89">
    <cfRule type="cellIs" dxfId="0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L3 Curr ELN</vt:lpstr>
      <vt:lpstr>L3 Curr TLC</vt:lpstr>
      <vt:lpstr>'L3 Curr ELN'!Area_stampa</vt:lpstr>
      <vt:lpstr>'L3 Curr TLC'!Area_stampa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</dc:creator>
  <cp:lastModifiedBy>Prof.ssa Anna Lanzolla</cp:lastModifiedBy>
  <cp:lastPrinted>2013-11-25T11:32:40Z</cp:lastPrinted>
  <dcterms:created xsi:type="dcterms:W3CDTF">2013-11-20T19:27:17Z</dcterms:created>
  <dcterms:modified xsi:type="dcterms:W3CDTF">2025-09-20T15:10:41Z</dcterms:modified>
</cp:coreProperties>
</file>