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nco\Desktop\"/>
    </mc:Choice>
  </mc:AlternateContent>
  <xr:revisionPtr revIDLastSave="0" documentId="8_{401026EA-E4E7-45DE-B9EB-56E02A0106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rriculum Cyber-Security" sheetId="1" r:id="rId1"/>
  </sheets>
  <definedNames>
    <definedName name="_xlnm.Print_Area" localSheetId="0">'Curriculum Cyber-Security'!$A$1:$AH$74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E40" i="1"/>
  <c r="H14" i="1"/>
  <c r="I3" i="1"/>
  <c r="H16" i="1"/>
  <c r="I16" i="1"/>
  <c r="H26" i="1"/>
  <c r="I19" i="1"/>
  <c r="I28" i="1"/>
  <c r="I30" i="1"/>
  <c r="I29" i="1"/>
  <c r="I31" i="1"/>
  <c r="I33" i="1"/>
  <c r="I35" i="1"/>
  <c r="I38" i="1"/>
  <c r="H40" i="1"/>
  <c r="I40" i="1"/>
  <c r="H42" i="1"/>
  <c r="I42" i="1"/>
  <c r="E26" i="1"/>
  <c r="E14" i="1"/>
  <c r="E42" i="1"/>
</calcChain>
</file>

<file path=xl/sharedStrings.xml><?xml version="1.0" encoding="utf-8"?>
<sst xmlns="http://schemas.openxmlformats.org/spreadsheetml/2006/main" count="51" uniqueCount="44">
  <si>
    <t>AF
ATTIVITA' FORMATIVA</t>
  </si>
  <si>
    <t>AD 
(Ambito Disciplinare)</t>
  </si>
  <si>
    <t>SSD</t>
  </si>
  <si>
    <t>DISCIPLINA</t>
  </si>
  <si>
    <t>CFU da REGOLAMENTO DIDATTICO</t>
  </si>
  <si>
    <t>Min-Max
DA ORDINAMENTO DIDATTICO</t>
  </si>
  <si>
    <t>CFU 
Piano di studi personalizzato</t>
  </si>
  <si>
    <t xml:space="preserve">Esito </t>
  </si>
  <si>
    <t>caratterizzanti</t>
  </si>
  <si>
    <t>Ingegneria delle
telecomunicazioni</t>
  </si>
  <si>
    <t>ING-INF/03</t>
  </si>
  <si>
    <t>Internet of Things</t>
  </si>
  <si>
    <t>Traffic Theory and Advanced Networking</t>
  </si>
  <si>
    <t>Network Security and Mobile Radio Networks</t>
  </si>
  <si>
    <t>Radar Signal Processing</t>
  </si>
  <si>
    <t>ING-INF/02</t>
  </si>
  <si>
    <t>Optical Devices</t>
  </si>
  <si>
    <t>Telecommunication Optical Systems</t>
  </si>
  <si>
    <t>Smart Antennas</t>
  </si>
  <si>
    <t>Fiber Optic Propagation</t>
  </si>
  <si>
    <t>Radio Propagation</t>
  </si>
  <si>
    <t>Tot. caratterizzanti</t>
  </si>
  <si>
    <t>Tot. Caratterizzanti</t>
  </si>
  <si>
    <t>Affini e integrative</t>
  </si>
  <si>
    <t>Attività formative affini e integrative</t>
  </si>
  <si>
    <t>ING-INF/01</t>
  </si>
  <si>
    <t>Electronics for Telecommunications</t>
  </si>
  <si>
    <t>ING-INF/04</t>
  </si>
  <si>
    <t>Control Methods for Computer Networks</t>
  </si>
  <si>
    <t>ING-INF/07</t>
  </si>
  <si>
    <t>Optical and Radiofrequency Measurements</t>
  </si>
  <si>
    <t>Tot. affini e integrative</t>
  </si>
  <si>
    <t xml:space="preserve">Altre </t>
  </si>
  <si>
    <t>Ulteriori attività formative</t>
  </si>
  <si>
    <t>Ulteriori conoscenze linguistiche</t>
  </si>
  <si>
    <t>abilità informatiche e telematiche</t>
  </si>
  <si>
    <t>Internet Laboratory</t>
  </si>
  <si>
    <t xml:space="preserve">Tirocini formativi e       di orientamento </t>
  </si>
  <si>
    <t xml:space="preserve">Altre conoscenze utili per l'inserimento nel         mondo del lavoro </t>
  </si>
  <si>
    <t xml:space="preserve">Prova finale </t>
  </si>
  <si>
    <t>A scelta dello studente</t>
  </si>
  <si>
    <t>Tot. scelta</t>
  </si>
  <si>
    <t>Tot. Altre</t>
  </si>
  <si>
    <t>TOTALE CREDITI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</si>
</sst>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5" xfId="0" applyFont="1" applyBorder="1"/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2" fillId="0" borderId="24" xfId="0" applyFont="1" applyBorder="1"/>
    <xf numFmtId="0" fontId="1" fillId="0" borderId="4" xfId="0" applyFont="1" applyBorder="1" applyAlignment="1">
      <alignment horizontal="center"/>
    </xf>
    <xf numFmtId="0" fontId="7" fillId="0" borderId="0" xfId="0" applyFont="1"/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22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18" xfId="0" applyBorder="1"/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34" xfId="0" applyFont="1" applyBorder="1"/>
    <xf numFmtId="0" fontId="0" fillId="0" borderId="34" xfId="0" applyBorder="1" applyAlignment="1">
      <alignment wrapText="1"/>
    </xf>
    <xf numFmtId="0" fontId="3" fillId="0" borderId="34" xfId="0" applyFont="1" applyBorder="1"/>
    <xf numFmtId="0" fontId="2" fillId="0" borderId="27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8" fillId="0" borderId="9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1" fillId="0" borderId="8" xfId="0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0" fillId="3" borderId="28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13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wrapText="1"/>
    </xf>
    <xf numFmtId="0" fontId="5" fillId="0" borderId="1" xfId="0" applyFont="1" applyBorder="1"/>
    <xf numFmtId="0" fontId="1" fillId="0" borderId="36" xfId="0" applyFont="1" applyBorder="1" applyAlignment="1">
      <alignment horizontal="left"/>
    </xf>
    <xf numFmtId="0" fontId="2" fillId="0" borderId="31" xfId="0" applyFont="1" applyBorder="1"/>
    <xf numFmtId="0" fontId="1" fillId="2" borderId="3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tabSelected="1" zoomScaleNormal="100" zoomScaleSheetLayoutView="80" workbookViewId="0">
      <selection activeCell="K43" sqref="K43"/>
    </sheetView>
  </sheetViews>
  <sheetFormatPr defaultRowHeight="15"/>
  <cols>
    <col min="1" max="1" width="18" bestFit="1" customWidth="1"/>
    <col min="2" max="2" width="23.42578125" customWidth="1"/>
    <col min="3" max="3" width="19.7109375" style="1" bestFit="1" customWidth="1"/>
    <col min="4" max="4" width="65.140625" style="56" customWidth="1"/>
    <col min="5" max="5" width="18.5703125" style="17" customWidth="1"/>
    <col min="6" max="6" width="15.85546875" style="46" customWidth="1"/>
    <col min="7" max="7" width="17.140625" style="46" customWidth="1"/>
    <col min="8" max="8" width="26.5703125" style="17" customWidth="1"/>
    <col min="9" max="9" width="8.140625" style="1" customWidth="1"/>
    <col min="10" max="10" width="7.140625" style="1" customWidth="1"/>
    <col min="11" max="11" width="13.5703125" style="1" customWidth="1"/>
    <col min="12" max="12" width="13.42578125" style="1" customWidth="1"/>
    <col min="13" max="14" width="8.85546875"/>
  </cols>
  <sheetData>
    <row r="1" spans="1:12" ht="15.75" thickBot="1"/>
    <row r="2" spans="1:12" ht="45.75" customHeight="1" thickBot="1">
      <c r="A2" s="7" t="s">
        <v>0</v>
      </c>
      <c r="B2" s="7" t="s">
        <v>1</v>
      </c>
      <c r="C2" s="5" t="s">
        <v>2</v>
      </c>
      <c r="D2" s="55" t="s">
        <v>3</v>
      </c>
      <c r="E2" s="26" t="s">
        <v>4</v>
      </c>
      <c r="F2" s="85" t="s">
        <v>5</v>
      </c>
      <c r="G2" s="86"/>
      <c r="H2" s="6" t="s">
        <v>6</v>
      </c>
      <c r="I2" s="7" t="s">
        <v>7</v>
      </c>
      <c r="J2" s="25"/>
      <c r="K2" s="25"/>
      <c r="L2" s="25"/>
    </row>
    <row r="3" spans="1:12" ht="15.75" thickBot="1">
      <c r="A3" s="97" t="s">
        <v>8</v>
      </c>
      <c r="B3" s="98" t="s">
        <v>9</v>
      </c>
      <c r="C3" s="11" t="s">
        <v>10</v>
      </c>
      <c r="D3" s="57" t="s">
        <v>11</v>
      </c>
      <c r="E3" s="39">
        <v>6</v>
      </c>
      <c r="F3" s="87">
        <v>48</v>
      </c>
      <c r="G3" s="87">
        <v>75</v>
      </c>
      <c r="H3" s="67">
        <v>6</v>
      </c>
      <c r="I3" s="90" t="str">
        <f>IF(OR(H14&lt;F3,H14&gt;G3),"NO", "OK")</f>
        <v>OK</v>
      </c>
      <c r="K3" s="25"/>
      <c r="L3" s="25"/>
    </row>
    <row r="4" spans="1:12" ht="15.75" thickBot="1">
      <c r="A4" s="97"/>
      <c r="B4" s="99"/>
      <c r="C4" s="11" t="s">
        <v>10</v>
      </c>
      <c r="D4" s="56" t="s">
        <v>12</v>
      </c>
      <c r="E4" s="39">
        <v>12</v>
      </c>
      <c r="F4" s="88"/>
      <c r="G4" s="88"/>
      <c r="H4" s="67">
        <v>12</v>
      </c>
      <c r="I4" s="91"/>
      <c r="K4" s="25"/>
      <c r="L4" s="25"/>
    </row>
    <row r="5" spans="1:12" ht="15.75" thickBot="1">
      <c r="A5" s="97"/>
      <c r="B5" s="99"/>
      <c r="C5" s="11" t="s">
        <v>10</v>
      </c>
      <c r="D5" s="58" t="s">
        <v>13</v>
      </c>
      <c r="E5" s="39">
        <v>12</v>
      </c>
      <c r="F5" s="88"/>
      <c r="G5" s="88"/>
      <c r="H5" s="67">
        <v>12</v>
      </c>
      <c r="I5" s="91"/>
      <c r="K5" s="25"/>
      <c r="L5" s="25"/>
    </row>
    <row r="6" spans="1:12" ht="15.75" thickBot="1">
      <c r="A6" s="97"/>
      <c r="B6" s="99"/>
      <c r="C6" s="11" t="s">
        <v>10</v>
      </c>
      <c r="D6" s="57" t="s">
        <v>14</v>
      </c>
      <c r="E6" s="39">
        <v>6</v>
      </c>
      <c r="F6" s="88"/>
      <c r="G6" s="88"/>
      <c r="H6" s="67">
        <v>6</v>
      </c>
      <c r="I6" s="91"/>
      <c r="K6" s="25"/>
      <c r="L6" s="25"/>
    </row>
    <row r="7" spans="1:12" ht="15.75" thickBot="1">
      <c r="A7" s="97"/>
      <c r="B7" s="99"/>
      <c r="C7" s="11" t="s">
        <v>15</v>
      </c>
      <c r="D7" s="59" t="s">
        <v>16</v>
      </c>
      <c r="E7" s="39">
        <v>6</v>
      </c>
      <c r="F7" s="88"/>
      <c r="G7" s="88"/>
      <c r="H7" s="67">
        <v>6</v>
      </c>
      <c r="I7" s="91"/>
      <c r="K7" s="25"/>
      <c r="L7" s="25"/>
    </row>
    <row r="8" spans="1:12" ht="15.75" thickBot="1">
      <c r="A8" s="97"/>
      <c r="B8" s="99"/>
      <c r="C8" s="11" t="s">
        <v>15</v>
      </c>
      <c r="D8" s="59" t="s">
        <v>17</v>
      </c>
      <c r="E8" s="39">
        <v>6</v>
      </c>
      <c r="F8" s="88"/>
      <c r="G8" s="88"/>
      <c r="H8" s="67">
        <v>6</v>
      </c>
      <c r="I8" s="91"/>
      <c r="K8" s="25"/>
      <c r="L8" s="25"/>
    </row>
    <row r="9" spans="1:12" ht="15.75" thickBot="1">
      <c r="A9" s="97"/>
      <c r="B9" s="99"/>
      <c r="C9" s="11" t="s">
        <v>15</v>
      </c>
      <c r="D9" s="79" t="s">
        <v>18</v>
      </c>
      <c r="E9" s="39">
        <v>6</v>
      </c>
      <c r="F9" s="88"/>
      <c r="G9" s="88"/>
      <c r="H9" s="67">
        <v>6</v>
      </c>
      <c r="I9" s="91"/>
      <c r="K9" s="25"/>
      <c r="L9" s="25"/>
    </row>
    <row r="10" spans="1:12" ht="15.75" thickBot="1">
      <c r="A10" s="97"/>
      <c r="B10" s="99"/>
      <c r="C10" s="11" t="s">
        <v>15</v>
      </c>
      <c r="D10" s="79" t="s">
        <v>19</v>
      </c>
      <c r="E10" s="39">
        <v>6</v>
      </c>
      <c r="F10" s="88"/>
      <c r="G10" s="88"/>
      <c r="H10" s="67">
        <v>6</v>
      </c>
      <c r="I10" s="91"/>
      <c r="K10" s="25"/>
      <c r="L10" s="25"/>
    </row>
    <row r="11" spans="1:12" ht="15.75" thickBot="1">
      <c r="A11" s="97"/>
      <c r="B11" s="99"/>
      <c r="C11" s="84" t="s">
        <v>15</v>
      </c>
      <c r="D11" s="79" t="s">
        <v>20</v>
      </c>
      <c r="E11" s="39">
        <v>6</v>
      </c>
      <c r="F11" s="88"/>
      <c r="G11" s="88"/>
      <c r="H11" s="67">
        <v>6</v>
      </c>
      <c r="I11" s="91"/>
      <c r="K11" s="25"/>
      <c r="L11" s="25"/>
    </row>
    <row r="12" spans="1:12" ht="15.75" thickBot="1">
      <c r="A12" s="97"/>
      <c r="B12" s="99"/>
      <c r="C12" s="84"/>
      <c r="D12" s="79"/>
      <c r="E12" s="39"/>
      <c r="F12" s="88"/>
      <c r="G12" s="88"/>
      <c r="H12" s="67"/>
      <c r="I12" s="91"/>
      <c r="K12" s="25"/>
      <c r="L12" s="25"/>
    </row>
    <row r="13" spans="1:12" ht="15.75" thickBot="1">
      <c r="A13" s="97"/>
      <c r="B13" s="100"/>
      <c r="C13" s="84"/>
      <c r="D13" s="79"/>
      <c r="E13" s="39"/>
      <c r="F13" s="89"/>
      <c r="G13" s="89"/>
      <c r="H13" s="67"/>
      <c r="I13" s="92"/>
      <c r="K13" s="25"/>
      <c r="L13" s="25"/>
    </row>
    <row r="14" spans="1:12" s="3" customFormat="1">
      <c r="A14" s="97"/>
      <c r="B14" s="3" t="s">
        <v>21</v>
      </c>
      <c r="D14" s="60"/>
      <c r="E14" s="45">
        <f>SUM(E3:E13)</f>
        <v>66</v>
      </c>
      <c r="F14" s="48">
        <v>48</v>
      </c>
      <c r="G14" s="48">
        <v>75</v>
      </c>
      <c r="H14" s="75">
        <f>SUM(H3:H13)</f>
        <v>66</v>
      </c>
      <c r="I14" s="14"/>
      <c r="J14" s="2"/>
      <c r="K14" s="25"/>
      <c r="L14" s="25"/>
    </row>
    <row r="15" spans="1:12" s="3" customFormat="1" ht="21.75" customHeight="1">
      <c r="A15" s="15"/>
      <c r="C15" s="2"/>
      <c r="D15" s="61"/>
      <c r="E15" s="17"/>
      <c r="F15" s="46"/>
      <c r="G15" s="46"/>
      <c r="H15" s="46"/>
      <c r="I15" s="2"/>
      <c r="J15" s="2"/>
      <c r="K15" s="2"/>
      <c r="L15" s="25"/>
    </row>
    <row r="16" spans="1:12">
      <c r="A16" s="18" t="s">
        <v>22</v>
      </c>
      <c r="B16" s="19"/>
      <c r="C16" s="20"/>
      <c r="D16" s="62"/>
      <c r="E16" s="40">
        <v>48</v>
      </c>
      <c r="F16" s="48">
        <v>48</v>
      </c>
      <c r="G16" s="48">
        <v>75</v>
      </c>
      <c r="H16" s="68">
        <f>H14</f>
        <v>66</v>
      </c>
      <c r="I16" s="16" t="str">
        <f>IF(OR(H16&lt;F16,H16&gt;G16),"NO", "OK")</f>
        <v>OK</v>
      </c>
      <c r="J16" s="2"/>
      <c r="K16" s="2"/>
      <c r="L16" s="25"/>
    </row>
    <row r="17" spans="1:12">
      <c r="D17" s="61"/>
      <c r="F17" s="54"/>
      <c r="G17" s="52"/>
      <c r="J17" s="2"/>
      <c r="K17" s="2"/>
      <c r="L17" s="25"/>
    </row>
    <row r="18" spans="1:12" ht="15.75" thickBot="1">
      <c r="A18" s="17"/>
      <c r="B18" s="4"/>
      <c r="C18" s="28"/>
      <c r="D18" s="63"/>
      <c r="E18" s="41"/>
      <c r="F18" s="49"/>
      <c r="G18" s="53"/>
      <c r="H18" s="41"/>
      <c r="I18" s="8"/>
      <c r="J18" s="2"/>
      <c r="K18" s="2"/>
      <c r="L18" s="25"/>
    </row>
    <row r="19" spans="1:12" ht="15.75" thickBot="1">
      <c r="A19" s="93" t="s">
        <v>23</v>
      </c>
      <c r="B19" s="104" t="s">
        <v>24</v>
      </c>
      <c r="C19" s="30" t="s">
        <v>25</v>
      </c>
      <c r="D19" s="58" t="s">
        <v>26</v>
      </c>
      <c r="E19" s="39">
        <v>6</v>
      </c>
      <c r="F19" s="87">
        <v>12</v>
      </c>
      <c r="G19" s="87">
        <v>42</v>
      </c>
      <c r="H19" s="67">
        <v>6</v>
      </c>
      <c r="I19" s="90" t="str">
        <f>IF(OR(H26&lt;F19,H26&gt;G19),"NO", "OK")</f>
        <v>OK</v>
      </c>
      <c r="J19" s="2"/>
      <c r="K19" s="2"/>
      <c r="L19" s="25"/>
    </row>
    <row r="20" spans="1:12" ht="15.75" thickBot="1">
      <c r="A20" s="97"/>
      <c r="B20" s="105"/>
      <c r="C20" s="30" t="s">
        <v>27</v>
      </c>
      <c r="D20" s="57" t="s">
        <v>28</v>
      </c>
      <c r="E20" s="39">
        <v>6</v>
      </c>
      <c r="F20" s="88"/>
      <c r="G20" s="88"/>
      <c r="H20" s="67">
        <v>6</v>
      </c>
      <c r="I20" s="91"/>
      <c r="J20" s="2"/>
      <c r="K20" s="2"/>
      <c r="L20" s="25"/>
    </row>
    <row r="21" spans="1:12" ht="15.75" thickBot="1">
      <c r="A21" s="97"/>
      <c r="B21" s="105"/>
      <c r="C21" s="30" t="s">
        <v>29</v>
      </c>
      <c r="D21" s="58" t="s">
        <v>30</v>
      </c>
      <c r="E21" s="39">
        <v>6</v>
      </c>
      <c r="F21" s="88"/>
      <c r="G21" s="88"/>
      <c r="H21" s="67">
        <v>6</v>
      </c>
      <c r="I21" s="91"/>
      <c r="J21" s="2"/>
      <c r="K21" s="2"/>
      <c r="L21" s="25"/>
    </row>
    <row r="22" spans="1:12" ht="15.75" thickBot="1">
      <c r="A22" s="97"/>
      <c r="B22" s="105"/>
      <c r="C22" s="30"/>
      <c r="D22" s="59"/>
      <c r="E22" s="39"/>
      <c r="F22" s="88"/>
      <c r="G22" s="88"/>
      <c r="H22" s="67"/>
      <c r="I22" s="91"/>
      <c r="J22" s="2"/>
      <c r="K22" s="2"/>
      <c r="L22" s="25"/>
    </row>
    <row r="23" spans="1:12" ht="15.75" thickBot="1">
      <c r="A23" s="97"/>
      <c r="B23" s="105"/>
      <c r="C23" s="30"/>
      <c r="D23" s="64"/>
      <c r="E23" s="39"/>
      <c r="F23" s="88"/>
      <c r="G23" s="88"/>
      <c r="H23" s="67"/>
      <c r="I23" s="91"/>
      <c r="J23" s="2"/>
      <c r="K23" s="2"/>
      <c r="L23" s="25"/>
    </row>
    <row r="24" spans="1:12" ht="15.75" thickBot="1">
      <c r="A24" s="97"/>
      <c r="B24" s="105"/>
      <c r="C24" s="30"/>
      <c r="E24" s="39"/>
      <c r="F24" s="88"/>
      <c r="G24" s="88"/>
      <c r="H24" s="67"/>
      <c r="I24" s="91"/>
      <c r="J24" s="2"/>
      <c r="K24" s="2"/>
      <c r="L24" s="25"/>
    </row>
    <row r="25" spans="1:12" ht="15.75" thickBot="1">
      <c r="A25" s="101"/>
      <c r="B25" s="106"/>
      <c r="C25" s="32"/>
      <c r="D25" s="79"/>
      <c r="E25" s="39"/>
      <c r="F25" s="89"/>
      <c r="G25" s="89"/>
      <c r="H25" s="67"/>
      <c r="I25" s="92"/>
      <c r="J25" s="2"/>
      <c r="K25" s="2"/>
      <c r="L25" s="25"/>
    </row>
    <row r="26" spans="1:12">
      <c r="A26" s="21"/>
      <c r="B26" s="3" t="s">
        <v>31</v>
      </c>
      <c r="C26" s="13"/>
      <c r="D26" s="60"/>
      <c r="E26" s="45">
        <f>SUM(E19:E25)</f>
        <v>18</v>
      </c>
      <c r="F26" s="48">
        <v>12</v>
      </c>
      <c r="G26" s="48">
        <v>42</v>
      </c>
      <c r="H26" s="75">
        <f>SUM(H19:H25)</f>
        <v>18</v>
      </c>
      <c r="I26" s="14"/>
      <c r="J26" s="2"/>
      <c r="K26" s="2"/>
      <c r="L26" s="25"/>
    </row>
    <row r="27" spans="1:12" ht="15.75" thickBot="1">
      <c r="A27" s="21"/>
      <c r="B27" s="9"/>
      <c r="C27" s="10"/>
      <c r="E27" s="42"/>
      <c r="J27" s="2"/>
      <c r="K27" s="2"/>
      <c r="L27" s="25"/>
    </row>
    <row r="28" spans="1:12" ht="30.75" thickBot="1">
      <c r="A28" s="93" t="s">
        <v>32</v>
      </c>
      <c r="B28" s="102" t="s">
        <v>33</v>
      </c>
      <c r="C28" s="81" t="s">
        <v>34</v>
      </c>
      <c r="D28" s="65"/>
      <c r="E28" s="43">
        <v>0</v>
      </c>
      <c r="F28" s="51">
        <v>0</v>
      </c>
      <c r="G28" s="51">
        <v>3</v>
      </c>
      <c r="H28" s="69">
        <v>0</v>
      </c>
      <c r="I28" s="33" t="str">
        <f>IF(OR(H28&lt;F28,H28&gt;G28),"NO", "OK")</f>
        <v>OK</v>
      </c>
      <c r="J28" s="2"/>
      <c r="K28" s="2"/>
      <c r="L28" s="25"/>
    </row>
    <row r="29" spans="1:12" ht="33.75" customHeight="1" thickBot="1">
      <c r="A29" s="97"/>
      <c r="B29" s="103"/>
      <c r="C29" s="81" t="s">
        <v>35</v>
      </c>
      <c r="D29" s="56" t="s">
        <v>36</v>
      </c>
      <c r="E29" s="39">
        <v>3</v>
      </c>
      <c r="F29" s="51">
        <v>0</v>
      </c>
      <c r="G29" s="51">
        <v>6</v>
      </c>
      <c r="H29" s="67">
        <v>3</v>
      </c>
      <c r="I29" s="33" t="str">
        <f>IF(OR(H29&lt;F29,H29&gt;G29),"NO", "OK")</f>
        <v>OK</v>
      </c>
      <c r="J29" s="2"/>
      <c r="K29" s="2"/>
      <c r="L29" s="25"/>
    </row>
    <row r="30" spans="1:12" ht="30.75" thickBot="1">
      <c r="A30" s="97"/>
      <c r="B30" s="103"/>
      <c r="C30" s="31" t="s">
        <v>37</v>
      </c>
      <c r="D30" s="59"/>
      <c r="E30" s="39">
        <v>0</v>
      </c>
      <c r="F30" s="24">
        <v>0</v>
      </c>
      <c r="G30" s="24">
        <v>6</v>
      </c>
      <c r="H30" s="67">
        <v>0</v>
      </c>
      <c r="I30" s="33" t="str">
        <f>IF(OR(H30&lt;F30,H30&gt;G30),"NO", "OK")</f>
        <v>OK</v>
      </c>
      <c r="J30" s="2"/>
      <c r="K30" s="2"/>
      <c r="L30" s="25"/>
    </row>
    <row r="31" spans="1:12" ht="38.25" customHeight="1" thickBot="1">
      <c r="A31" s="97"/>
      <c r="B31" s="103"/>
      <c r="C31" s="80" t="s">
        <v>38</v>
      </c>
      <c r="D31" s="77"/>
      <c r="E31" s="39">
        <v>0</v>
      </c>
      <c r="F31" s="34">
        <v>0</v>
      </c>
      <c r="G31" s="34">
        <v>6</v>
      </c>
      <c r="H31" s="67">
        <v>0</v>
      </c>
      <c r="I31" s="33" t="str">
        <f>IF(OR(H31&lt;F31,H31&gt;G31),"NO", "OK")</f>
        <v>OK</v>
      </c>
      <c r="J31" s="2"/>
      <c r="K31" s="2"/>
      <c r="L31" s="25"/>
    </row>
    <row r="32" spans="1:12" ht="15.75" thickBot="1">
      <c r="A32" s="97"/>
      <c r="B32" s="23"/>
      <c r="C32" s="27"/>
      <c r="D32" s="78"/>
      <c r="E32" s="44"/>
      <c r="F32" s="44"/>
      <c r="G32" s="44"/>
      <c r="H32" s="44"/>
      <c r="I32" s="37"/>
      <c r="J32" s="2"/>
      <c r="K32" s="2"/>
      <c r="L32" s="25"/>
    </row>
    <row r="33" spans="1:12" ht="15.75" thickBot="1">
      <c r="A33" s="97"/>
      <c r="B33" s="29"/>
      <c r="C33" s="81" t="s">
        <v>39</v>
      </c>
      <c r="D33" s="79"/>
      <c r="E33" s="39">
        <v>21</v>
      </c>
      <c r="F33" s="24">
        <v>12</v>
      </c>
      <c r="G33" s="24">
        <v>24</v>
      </c>
      <c r="H33" s="67">
        <v>21</v>
      </c>
      <c r="I33" s="33" t="str">
        <f>IF(OR(H33&lt;F33,H33&gt;G33),"NO", "OK")</f>
        <v>OK</v>
      </c>
      <c r="J33" s="2"/>
      <c r="K33" s="2"/>
      <c r="L33" s="25"/>
    </row>
    <row r="34" spans="1:12" ht="15.75" thickBot="1">
      <c r="A34" s="97"/>
      <c r="B34" s="23"/>
      <c r="C34" s="27"/>
      <c r="D34" s="78"/>
      <c r="E34" s="44"/>
      <c r="F34" s="44"/>
      <c r="G34" s="44"/>
      <c r="H34" s="44"/>
      <c r="I34" s="37"/>
      <c r="J34" s="2"/>
      <c r="K34" s="2"/>
      <c r="L34" s="25"/>
    </row>
    <row r="35" spans="1:12" ht="15.75" thickBot="1">
      <c r="A35" s="97"/>
      <c r="B35" s="93" t="s">
        <v>40</v>
      </c>
      <c r="C35" s="35"/>
      <c r="D35" s="79"/>
      <c r="E35" s="39"/>
      <c r="F35" s="107">
        <v>12</v>
      </c>
      <c r="G35" s="107">
        <v>18</v>
      </c>
      <c r="H35" s="67"/>
      <c r="I35" s="90" t="str">
        <f>IF(OR(H37&lt;F37,H37&gt;G37),"NO", "OK")</f>
        <v>OK</v>
      </c>
      <c r="J35" s="2"/>
      <c r="K35" s="2"/>
      <c r="L35" s="25"/>
    </row>
    <row r="36" spans="1:12" ht="15.75" thickBot="1">
      <c r="A36" s="97"/>
      <c r="B36" s="94"/>
      <c r="C36" s="35"/>
      <c r="D36" s="79"/>
      <c r="E36" s="39"/>
      <c r="F36" s="88"/>
      <c r="G36" s="88"/>
      <c r="H36" s="67"/>
      <c r="I36" s="91"/>
      <c r="J36" s="2"/>
      <c r="K36" s="2"/>
      <c r="L36" s="25"/>
    </row>
    <row r="37" spans="1:12" ht="15.75" thickBot="1">
      <c r="A37" s="97"/>
      <c r="B37" s="95"/>
      <c r="C37" s="35"/>
      <c r="D37" s="79"/>
      <c r="E37" s="39"/>
      <c r="F37" s="89"/>
      <c r="G37" s="89"/>
      <c r="H37" s="67"/>
      <c r="I37" s="92"/>
      <c r="J37" s="2"/>
      <c r="K37" s="2"/>
      <c r="L37" s="25"/>
    </row>
    <row r="38" spans="1:12" ht="15.75" thickBot="1">
      <c r="A38" s="21"/>
      <c r="B38" s="38" t="s">
        <v>41</v>
      </c>
      <c r="C38" s="13"/>
      <c r="D38" s="60"/>
      <c r="E38" s="45">
        <v>12</v>
      </c>
      <c r="F38" s="50">
        <v>12</v>
      </c>
      <c r="G38" s="50">
        <v>18</v>
      </c>
      <c r="H38" s="70">
        <f>SUM(H35:H37)</f>
        <v>0</v>
      </c>
      <c r="I38" s="33" t="str">
        <f>IF(OR(H38&lt;F38,H38&gt;G38),"NO", "OK")</f>
        <v>NO</v>
      </c>
      <c r="J38" s="2"/>
      <c r="K38" s="2"/>
      <c r="L38" s="25"/>
    </row>
    <row r="39" spans="1:12" ht="15.75" thickBot="1">
      <c r="A39" s="36"/>
      <c r="B39" s="38"/>
      <c r="C39" s="13"/>
      <c r="D39" s="60"/>
      <c r="E39" s="42"/>
      <c r="F39" s="71"/>
      <c r="G39" s="71"/>
      <c r="H39" s="71"/>
      <c r="I39" s="33"/>
      <c r="J39" s="2"/>
      <c r="K39" s="2"/>
      <c r="L39" s="25"/>
    </row>
    <row r="40" spans="1:12" ht="15.75" thickBot="1">
      <c r="A40" s="82"/>
      <c r="B40" s="83" t="s">
        <v>42</v>
      </c>
      <c r="C40" s="12"/>
      <c r="D40" s="76"/>
      <c r="E40" s="74">
        <f>SUM(E28:E38)</f>
        <v>36</v>
      </c>
      <c r="F40" s="73">
        <v>27</v>
      </c>
      <c r="G40" s="73">
        <v>69</v>
      </c>
      <c r="H40" s="74">
        <f>SUM(H28:H37)</f>
        <v>24</v>
      </c>
      <c r="I40" s="22" t="str">
        <f>IF(OR(H40&lt;F40,H40&gt;G40),"NO", "OK")</f>
        <v>NO</v>
      </c>
      <c r="J40" s="2"/>
      <c r="K40" s="2"/>
      <c r="L40" s="25"/>
    </row>
    <row r="41" spans="1:12" ht="15.75" thickBot="1">
      <c r="B41" s="2"/>
      <c r="C41" s="2"/>
      <c r="D41" s="60"/>
      <c r="E41" s="46"/>
      <c r="H41" s="46"/>
      <c r="I41" s="2"/>
      <c r="J41" s="2"/>
      <c r="K41" s="2"/>
      <c r="L41" s="25"/>
    </row>
    <row r="42" spans="1:12" ht="15.75" thickBot="1">
      <c r="A42" s="72" t="s">
        <v>43</v>
      </c>
      <c r="B42" s="12"/>
      <c r="C42" s="12"/>
      <c r="D42" s="66"/>
      <c r="E42" s="47">
        <f>E40+E26+E14</f>
        <v>120</v>
      </c>
      <c r="F42" s="96">
        <v>120</v>
      </c>
      <c r="G42" s="96"/>
      <c r="H42" s="47">
        <f>H40+H26+H14</f>
        <v>108</v>
      </c>
      <c r="I42" s="72" t="str">
        <f>IF(H42&gt;=F42,"OK", "NO")</f>
        <v>NO</v>
      </c>
      <c r="J42" s="2"/>
      <c r="K42" s="25"/>
      <c r="L42" s="25"/>
    </row>
    <row r="43" spans="1:12">
      <c r="A43" s="2"/>
      <c r="B43" s="2"/>
      <c r="C43" s="2"/>
      <c r="D43" s="60"/>
      <c r="E43" s="46"/>
      <c r="H43" s="46"/>
      <c r="I43" s="2"/>
      <c r="J43" s="2"/>
      <c r="K43" s="25"/>
      <c r="L43" s="25"/>
    </row>
    <row r="44" spans="1:12">
      <c r="A44" s="2"/>
      <c r="J44" s="2"/>
      <c r="K44" s="25"/>
      <c r="L44" s="25"/>
    </row>
  </sheetData>
  <dataConsolidate/>
  <mergeCells count="18">
    <mergeCell ref="I35:I37"/>
    <mergeCell ref="B35:B37"/>
    <mergeCell ref="F42:G42"/>
    <mergeCell ref="A3:A14"/>
    <mergeCell ref="B3:B13"/>
    <mergeCell ref="F3:F13"/>
    <mergeCell ref="G3:G13"/>
    <mergeCell ref="A19:A25"/>
    <mergeCell ref="B28:B31"/>
    <mergeCell ref="A28:A37"/>
    <mergeCell ref="B19:B25"/>
    <mergeCell ref="F35:F37"/>
    <mergeCell ref="G35:G37"/>
    <mergeCell ref="F2:G2"/>
    <mergeCell ref="F19:F25"/>
    <mergeCell ref="G19:G25"/>
    <mergeCell ref="I19:I25"/>
    <mergeCell ref="I3:I13"/>
  </mergeCells>
  <phoneticPr fontId="10" type="noConversion"/>
  <conditionalFormatting sqref="I28:I31 I33 I19:I25 I40 I3:I13 I35">
    <cfRule type="cellIs" dxfId="1" priority="12" operator="equal">
      <formula>"no"</formula>
    </cfRule>
  </conditionalFormatting>
  <conditionalFormatting sqref="I38:I39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</dc:creator>
  <cp:keywords/>
  <dc:description/>
  <cp:lastModifiedBy>Alessandro Ancona</cp:lastModifiedBy>
  <cp:revision/>
  <dcterms:created xsi:type="dcterms:W3CDTF">2013-11-20T19:27:17Z</dcterms:created>
  <dcterms:modified xsi:type="dcterms:W3CDTF">2022-03-30T12:18:18Z</dcterms:modified>
  <cp:category/>
  <cp:contentStatus/>
</cp:coreProperties>
</file>